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5208.34114\"/>
    </mc:Choice>
  </mc:AlternateContent>
  <xr:revisionPtr revIDLastSave="0" documentId="13_ncr:1_{5D478B1A-4CE6-465D-BCB0-A7030F823A4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без учета счетов бюджет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2" i="1" l="1"/>
  <c r="G123" i="1"/>
  <c r="G125" i="1"/>
  <c r="G95" i="1" l="1"/>
  <c r="G94" i="1" s="1"/>
  <c r="G44" i="1"/>
  <c r="G45" i="1"/>
  <c r="G37" i="1"/>
  <c r="G36" i="1" s="1"/>
  <c r="G35" i="1" s="1"/>
  <c r="G33" i="1"/>
  <c r="G32" i="1" s="1"/>
  <c r="I64" i="1"/>
  <c r="I63" i="1" s="1"/>
  <c r="I62" i="1" s="1"/>
  <c r="I65" i="1"/>
  <c r="H65" i="1"/>
  <c r="H64" i="1" s="1"/>
  <c r="H63" i="1" s="1"/>
  <c r="H62" i="1" s="1"/>
  <c r="G65" i="1"/>
  <c r="G64" i="1" s="1"/>
  <c r="G63" i="1" s="1"/>
  <c r="G62" i="1" s="1"/>
  <c r="H101" i="1"/>
  <c r="I102" i="1"/>
  <c r="I101" i="1" s="1"/>
  <c r="H102" i="1"/>
  <c r="G102" i="1"/>
  <c r="G101" i="1" s="1"/>
  <c r="I104" i="1"/>
  <c r="H104" i="1"/>
  <c r="I105" i="1"/>
  <c r="H105" i="1"/>
  <c r="G105" i="1"/>
  <c r="G104" i="1" s="1"/>
  <c r="H91" i="1"/>
  <c r="I92" i="1"/>
  <c r="I91" i="1" s="1"/>
  <c r="H92" i="1"/>
  <c r="G91" i="1"/>
  <c r="G92" i="1"/>
  <c r="I127" i="1" l="1"/>
  <c r="H127" i="1"/>
  <c r="G127" i="1"/>
  <c r="I50" i="1" l="1"/>
  <c r="H50" i="1"/>
  <c r="G50" i="1"/>
  <c r="G58" i="1"/>
  <c r="G57" i="1" s="1"/>
  <c r="I136" i="1"/>
  <c r="I135" i="1" s="1"/>
  <c r="H136" i="1"/>
  <c r="H135" i="1" s="1"/>
  <c r="G136" i="1"/>
  <c r="G135" i="1" s="1"/>
  <c r="I150" i="1"/>
  <c r="I149" i="1" s="1"/>
  <c r="H150" i="1"/>
  <c r="H149" i="1" s="1"/>
  <c r="G150" i="1"/>
  <c r="G149" i="1" s="1"/>
  <c r="I158" i="1" l="1"/>
  <c r="I157" i="1" s="1"/>
  <c r="I156" i="1" s="1"/>
  <c r="I155" i="1" s="1"/>
  <c r="H158" i="1"/>
  <c r="H157" i="1" s="1"/>
  <c r="H156" i="1" s="1"/>
  <c r="H155" i="1" s="1"/>
  <c r="G158" i="1"/>
  <c r="G157" i="1" s="1"/>
  <c r="G156" i="1" s="1"/>
  <c r="G155" i="1" s="1"/>
  <c r="I153" i="1"/>
  <c r="I152" i="1" s="1"/>
  <c r="H153" i="1"/>
  <c r="H152" i="1" s="1"/>
  <c r="G153" i="1"/>
  <c r="G152" i="1" s="1"/>
  <c r="I147" i="1"/>
  <c r="I146" i="1" s="1"/>
  <c r="H147" i="1"/>
  <c r="H146" i="1" s="1"/>
  <c r="G147" i="1"/>
  <c r="G146" i="1" s="1"/>
  <c r="I144" i="1"/>
  <c r="I143" i="1" s="1"/>
  <c r="H144" i="1"/>
  <c r="H143" i="1" s="1"/>
  <c r="G144" i="1"/>
  <c r="G143" i="1" s="1"/>
  <c r="I141" i="1"/>
  <c r="H141" i="1"/>
  <c r="G141" i="1"/>
  <c r="I139" i="1"/>
  <c r="H139" i="1"/>
  <c r="G139" i="1"/>
  <c r="I133" i="1"/>
  <c r="I132" i="1" s="1"/>
  <c r="H133" i="1"/>
  <c r="H132" i="1" s="1"/>
  <c r="G133" i="1"/>
  <c r="G132" i="1" s="1"/>
  <c r="I130" i="1"/>
  <c r="I129" i="1" s="1"/>
  <c r="H130" i="1"/>
  <c r="H129" i="1" s="1"/>
  <c r="G130" i="1"/>
  <c r="G129" i="1" s="1"/>
  <c r="I123" i="1"/>
  <c r="I122" i="1" s="1"/>
  <c r="H123" i="1"/>
  <c r="H122" i="1" s="1"/>
  <c r="I119" i="1"/>
  <c r="I118" i="1" s="1"/>
  <c r="I117" i="1" s="1"/>
  <c r="H119" i="1"/>
  <c r="H118" i="1" s="1"/>
  <c r="H117" i="1" s="1"/>
  <c r="G119" i="1"/>
  <c r="G118" i="1" s="1"/>
  <c r="G117" i="1" s="1"/>
  <c r="I115" i="1"/>
  <c r="H115" i="1"/>
  <c r="G115" i="1"/>
  <c r="I113" i="1"/>
  <c r="I112" i="1" s="1"/>
  <c r="H113" i="1"/>
  <c r="H112" i="1" s="1"/>
  <c r="G113" i="1"/>
  <c r="G112" i="1" s="1"/>
  <c r="I108" i="1"/>
  <c r="I107" i="1" s="1"/>
  <c r="I100" i="1" s="1"/>
  <c r="H108" i="1"/>
  <c r="H107" i="1" s="1"/>
  <c r="H100" i="1" s="1"/>
  <c r="G108" i="1"/>
  <c r="G107" i="1" s="1"/>
  <c r="G100" i="1" s="1"/>
  <c r="I98" i="1"/>
  <c r="I97" i="1" s="1"/>
  <c r="H98" i="1"/>
  <c r="H97" i="1" s="1"/>
  <c r="G98" i="1"/>
  <c r="G97" i="1" s="1"/>
  <c r="I86" i="1"/>
  <c r="I85" i="1" s="1"/>
  <c r="H86" i="1"/>
  <c r="H85" i="1" s="1"/>
  <c r="G86" i="1"/>
  <c r="G85" i="1" s="1"/>
  <c r="I80" i="1"/>
  <c r="I79" i="1" s="1"/>
  <c r="H80" i="1"/>
  <c r="H79" i="1" s="1"/>
  <c r="G80" i="1"/>
  <c r="G79" i="1" s="1"/>
  <c r="I89" i="1"/>
  <c r="I88" i="1" s="1"/>
  <c r="H89" i="1"/>
  <c r="H88" i="1" s="1"/>
  <c r="G89" i="1"/>
  <c r="G88" i="1" s="1"/>
  <c r="I83" i="1"/>
  <c r="I82" i="1" s="1"/>
  <c r="H83" i="1"/>
  <c r="H82" i="1" s="1"/>
  <c r="G83" i="1"/>
  <c r="G82" i="1" s="1"/>
  <c r="I77" i="1"/>
  <c r="I76" i="1" s="1"/>
  <c r="H77" i="1"/>
  <c r="H76" i="1" s="1"/>
  <c r="G77" i="1"/>
  <c r="G76" i="1" s="1"/>
  <c r="G75" i="1" s="1"/>
  <c r="I72" i="1"/>
  <c r="I71" i="1" s="1"/>
  <c r="I70" i="1" s="1"/>
  <c r="I69" i="1" s="1"/>
  <c r="H72" i="1"/>
  <c r="H71" i="1" s="1"/>
  <c r="H70" i="1" s="1"/>
  <c r="H69" i="1" s="1"/>
  <c r="G72" i="1"/>
  <c r="G71" i="1" s="1"/>
  <c r="G70" i="1" s="1"/>
  <c r="G69" i="1" s="1"/>
  <c r="I60" i="1"/>
  <c r="I59" i="1" s="1"/>
  <c r="I58" i="1" s="1"/>
  <c r="I57" i="1" s="1"/>
  <c r="H60" i="1"/>
  <c r="H59" i="1" s="1"/>
  <c r="H58" i="1" s="1"/>
  <c r="H57" i="1" s="1"/>
  <c r="I55" i="1"/>
  <c r="H55" i="1"/>
  <c r="G55" i="1"/>
  <c r="I53" i="1"/>
  <c r="H53" i="1"/>
  <c r="G53" i="1"/>
  <c r="I48" i="1"/>
  <c r="I47" i="1" s="1"/>
  <c r="H48" i="1"/>
  <c r="H47" i="1" s="1"/>
  <c r="G48" i="1"/>
  <c r="G47" i="1" s="1"/>
  <c r="I41" i="1"/>
  <c r="I40" i="1" s="1"/>
  <c r="I39" i="1" s="1"/>
  <c r="H41" i="1"/>
  <c r="H40" i="1" s="1"/>
  <c r="H39" i="1" s="1"/>
  <c r="G41" i="1"/>
  <c r="G40" i="1" s="1"/>
  <c r="G39" i="1" s="1"/>
  <c r="I30" i="1"/>
  <c r="I29" i="1" s="1"/>
  <c r="H30" i="1"/>
  <c r="H29" i="1" s="1"/>
  <c r="G30" i="1"/>
  <c r="G29" i="1" s="1"/>
  <c r="I27" i="1"/>
  <c r="H27" i="1"/>
  <c r="G27" i="1"/>
  <c r="I25" i="1"/>
  <c r="H25" i="1"/>
  <c r="G25" i="1"/>
  <c r="I23" i="1"/>
  <c r="H23" i="1"/>
  <c r="G23" i="1"/>
  <c r="H75" i="1" l="1"/>
  <c r="I75" i="1"/>
  <c r="G74" i="1"/>
  <c r="H111" i="1"/>
  <c r="I111" i="1"/>
  <c r="H52" i="1"/>
  <c r="H43" i="1" s="1"/>
  <c r="G111" i="1"/>
  <c r="G52" i="1"/>
  <c r="G43" i="1" s="1"/>
  <c r="G22" i="1"/>
  <c r="G21" i="1" s="1"/>
  <c r="H22" i="1"/>
  <c r="H21" i="1" s="1"/>
  <c r="G138" i="1"/>
  <c r="G121" i="1" s="1"/>
  <c r="I74" i="1"/>
  <c r="I22" i="1"/>
  <c r="I21" i="1" s="1"/>
  <c r="I52" i="1"/>
  <c r="I43" i="1" s="1"/>
  <c r="H138" i="1"/>
  <c r="I138" i="1"/>
  <c r="I121" i="1" s="1"/>
  <c r="H74" i="1"/>
  <c r="H121" i="1" l="1"/>
  <c r="H110" i="1" s="1"/>
  <c r="H160" i="1" s="1"/>
  <c r="I110" i="1"/>
  <c r="H20" i="1"/>
  <c r="G110" i="1"/>
  <c r="I20" i="1"/>
  <c r="I160" i="1" s="1"/>
  <c r="G20" i="1"/>
  <c r="G19" i="1" l="1"/>
  <c r="G160" i="1"/>
  <c r="I19" i="1"/>
  <c r="H19" i="1"/>
</calcChain>
</file>

<file path=xl/sharedStrings.xml><?xml version="1.0" encoding="utf-8"?>
<sst xmlns="http://schemas.openxmlformats.org/spreadsheetml/2006/main" count="582" uniqueCount="144">
  <si>
    <t>к решению Собрания депутатов</t>
  </si>
  <si>
    <t xml:space="preserve">Звениговского муниципального района  </t>
  </si>
  <si>
    <t>Наименование показателя</t>
  </si>
  <si>
    <t>Рз</t>
  </si>
  <si>
    <t>Пз</t>
  </si>
  <si>
    <t>ЦС</t>
  </si>
  <si>
    <t>ВР</t>
  </si>
  <si>
    <t>2024 год</t>
  </si>
  <si>
    <t>2025 год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</si>
  <si>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</si>
  <si>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</si>
  <si>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</si>
  <si>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</si>
  <si>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</si>
  <si>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</si>
  <si>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</si>
  <si>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</si>
  <si>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</si>
  <si>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</si>
  <si>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</si>
  <si>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</si>
  <si>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</si>
  <si>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</si>
  <si>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</si>
  <si>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</si>
  <si>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</si>
  <si>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</si>
  <si>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</si>
  <si>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</si>
  <si>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Условно утверждаемые расходы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</si>
  <si>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</si>
  <si>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</si>
  <si>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</si>
  <si>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</si>
  <si>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обеспечения первичных мер пожарной безопасности</t>
  </si>
  <si>
    <t>НАЦИОНАЛЬНАЯ ЭКОНОМИКА</t>
  </si>
  <si>
    <t xml:space="preserve"> Дорожное хозяйство (дорожные фонды)</t>
  </si>
  <si>
    <t>09</t>
  </si>
  <si>
    <t>Осуществление целевых мероприятий в отношении автомобильных дорог общего пользования местного значения</t>
  </si>
  <si>
    <t>Капитальный ремонт и ремонт автомобильных дорог общего пользования местного значения и искусственных сооружений на них</t>
  </si>
  <si>
    <t>Содержание автомобильных дорог общего пользования местного значения и искусственных сооружений на них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</si>
  <si>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</si>
  <si>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</si>
  <si>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</si>
  <si>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</si>
  <si>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</si>
  <si>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Взносы на капитальный ремонт общего имущества в многоквартирных домах собственником жилого помещения многоквартирного дома</t>
  </si>
  <si>
    <t>Прочая закупка товаров,работ и услуг</t>
  </si>
  <si>
    <t>Коммунальное хозяйство</t>
  </si>
  <si>
    <t>02</t>
  </si>
  <si>
    <t>Благоустройство</t>
  </si>
  <si>
    <t>Исполнение судебных актов Российской федерации и мировых соглашений по возмещению причиненного вреда</t>
  </si>
  <si>
    <t>Озеленение территорий</t>
  </si>
  <si>
    <t>Организация ритуальных услуг и содержание мест захоронение</t>
  </si>
  <si>
    <t>Прочие мероприятия по благоустройству территории поселения</t>
  </si>
  <si>
    <t>9990029370</t>
  </si>
  <si>
    <t>Исполнение судебных актов</t>
  </si>
  <si>
    <t>830</t>
  </si>
  <si>
    <t>Реализация программ формирования современной городской среды (доля финансового участия заинтересованных лиц)</t>
  </si>
  <si>
    <t>Реализация  программ формирования современной городской среды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</si>
  <si>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</si>
  <si>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</si>
  <si>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</si>
  <si>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</si>
  <si>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</si>
  <si>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</si>
  <si>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ВСЕГО РАСХОДОВ: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</si>
  <si>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</si>
  <si>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Республики Марий Эл на 2024 год</t>
  </si>
  <si>
    <t>и на плановый период 2025 и 2026 годов»</t>
  </si>
  <si>
    <t>2026 год</t>
  </si>
  <si>
    <t>А140726530</t>
  </si>
  <si>
    <t>Центральный аппарат</t>
  </si>
  <si>
    <t>Глава местной администрации(исполнительно-распорядительного органа муниципального образования)</t>
  </si>
  <si>
    <t>Резервные фонды местных администраций</t>
  </si>
  <si>
    <t>Содержание имущества казны</t>
  </si>
  <si>
    <t>Выполнение других обязательств органов местного самоуправления</t>
  </si>
  <si>
    <t>Формирование системы документов территориального планирования</t>
  </si>
  <si>
    <t>Снос аварийного жилищного фонда</t>
  </si>
  <si>
    <t>Мероприятия в области коммунального хозяйства</t>
  </si>
  <si>
    <t>Организация освещение улиц в населенных пунктах поселения</t>
  </si>
  <si>
    <t>Организация сбора и вывоза бытовых отходов и мусора</t>
  </si>
  <si>
    <t xml:space="preserve">Пенсии за выслугу лет лицам, замещавшим должности муниципальной службы </t>
  </si>
  <si>
    <t>С140626080</t>
  </si>
  <si>
    <t>С12F255550</t>
  </si>
  <si>
    <t>С12F254240</t>
  </si>
  <si>
    <t>С11F255550</t>
  </si>
  <si>
    <t>С11F225550</t>
  </si>
  <si>
    <t>С140526820</t>
  </si>
  <si>
    <t>С140526830</t>
  </si>
  <si>
    <t>НЕПРОГРАММНЫЕ РАСХОДЫ</t>
  </si>
  <si>
    <t>С140626110</t>
  </si>
  <si>
    <t>Вед</t>
  </si>
  <si>
    <t xml:space="preserve"> Звениговского муниципального района Республики Марий Эл</t>
  </si>
  <si>
    <t>ПРИЛОЖЕНИЕ № 4</t>
  </si>
  <si>
    <t>«О бюджете Кокшайского сельского поселения</t>
  </si>
  <si>
    <t>Ведомственная структура расходов бюджета Кокшайского сельского поселения</t>
  </si>
  <si>
    <t>Г140626020</t>
  </si>
  <si>
    <t>Г140626030</t>
  </si>
  <si>
    <t>Г140626080</t>
  </si>
  <si>
    <t>Г140426600</t>
  </si>
  <si>
    <t>Г140426700</t>
  </si>
  <si>
    <t>Г140426701</t>
  </si>
  <si>
    <t>Г140426710</t>
  </si>
  <si>
    <t>Г140426711</t>
  </si>
  <si>
    <t>Г140426730</t>
  </si>
  <si>
    <t>Г140726520</t>
  </si>
  <si>
    <t>Г140526800</t>
  </si>
  <si>
    <t>Г140526810</t>
  </si>
  <si>
    <t>Г140526820</t>
  </si>
  <si>
    <t>Г101012010</t>
  </si>
  <si>
    <t>Г140626110</t>
  </si>
  <si>
    <t>КОКШАЙСКАЯ СЕЛЬСКАЯ  АДМИНИСТРАЦИЯ ЗВЕНИГОВСКОГО МУНИЦИПАЛЬНОГО РАЙОНА РЕСПУБЛИКИ МАРИЙ ЭЛ</t>
  </si>
  <si>
    <t>Г140626050</t>
  </si>
  <si>
    <t>Г140626070</t>
  </si>
  <si>
    <t>Г140526850</t>
  </si>
  <si>
    <t>Г1404S0250</t>
  </si>
  <si>
    <t>Г140726100</t>
  </si>
  <si>
    <t>Расчистка автомобильных дорог общего пользования от снега и мусора за счет финансовой помощи из бюджета Звениговского района</t>
  </si>
  <si>
    <t>Г140426731</t>
  </si>
  <si>
    <t>Реализация проектов и программ развития территорий муниципальных образований в Республики Марий Эл, основанных на местных инициативах ("Мы помним, мы гордимся" - реконструкция обелиска участникам Великой Отечественной войны 1941-1945 годов в дер. Шимшурга") за счет средств инициативных платежей</t>
  </si>
  <si>
    <t>Реализация проектов и программ развития территорий муниципальных образований в Республике Марий Эл, основанных на местных инициативах ("Мы помним, мы гордимся" - реконструкция обелиска участникам Великой Отечественной войны 1941-1945 годов в дер. Шимшурга")</t>
  </si>
  <si>
    <t>Г1201И0016</t>
  </si>
  <si>
    <t>Г1201S0016</t>
  </si>
  <si>
    <t>Национальная оборона</t>
  </si>
  <si>
    <t>Мобилизиционная и вневойсковая подготовка</t>
  </si>
  <si>
    <t>Осуществление первичного воинского учета органами местного самоуправления поселений,муниципальных и городских округов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</si>
  <si>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</si>
  <si>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Г140651180</t>
  </si>
  <si>
    <t>(тыс.рублей)</t>
  </si>
  <si>
    <t xml:space="preserve"> на 2024 год на плановый период 2025 и 2026 годов</t>
  </si>
  <si>
    <t xml:space="preserve"> Поощрение за достижение показателей деятельности органов исполнительной власти субъектов Российской Федерации</t>
  </si>
  <si>
    <t>Обеспечение проведения выборов и референдумов</t>
  </si>
  <si>
    <t>Обеспечение подготовки и проведение муниципальных выборов</t>
  </si>
  <si>
    <t>Г140655490</t>
  </si>
  <si>
    <t>07</t>
  </si>
  <si>
    <t>Г140626170</t>
  </si>
  <si>
    <t>Оценка недвижимости, признание прав и регулирование отношений по муниципальной собственности</t>
  </si>
  <si>
    <t>Г140626060</t>
  </si>
  <si>
    <t xml:space="preserve">  Ремонт автомобильных дорог общего пользования за счет финансовой помощи из бюджета Звениговского района</t>
  </si>
  <si>
    <t>Г140426732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</si>
  <si>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</si>
  <si>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</si>
  <si>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в редакции решения от 20  августа 2024 года № 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</si>
</sst>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>
    <font>
      <sz val="11"/>
      <name val="Calibri"/>
    </font>
    <font>
      <sz val="11"/>
      <name val="Calibri"/>
      <scheme val="minor"/>
    </font>
    <font>
      <sz val="14"/>
      <name val="Times New Roman"/>
    </font>
    <font>
      <b/>
      <sz val="12"/>
      <name val="Arial Cyr"/>
    </font>
    <font>
      <sz val="14"/>
      <color rgb="FF000000"/>
      <name val="Times New Roman"/>
    </font>
    <font>
      <sz val="10"/>
      <color rgb="FF000000"/>
      <name val="Arial Cy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xfId="0" applyFont="1"/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/>
    </xf>
    <xf numFmtId="1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justify" vertical="center" wrapText="1"/>
    </xf>
    <xf numFmtId="49" fontId="2" fillId="2" borderId="0" xfId="0" applyNumberFormat="1" applyFont="1" applyFill="1" applyAlignment="1">
      <alignment horizontal="center" vertical="center" shrinkToFit="1"/>
    </xf>
    <xf numFmtId="0" fontId="2" fillId="0" borderId="0" xfId="0" applyFont="1" applyAlignment="1">
      <alignment horizontal="justify"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/>
    </xf>
    <xf numFmtId="1" fontId="4" fillId="4" borderId="0" xfId="0" applyNumberFormat="1" applyFont="1" applyFill="1" applyAlignment="1">
      <alignment horizontal="center" vertical="center" shrinkToFit="1"/>
    </xf>
    <xf numFmtId="0" fontId="4" fillId="5" borderId="0" xfId="0" applyFont="1" applyFill="1" applyAlignment="1">
      <alignment horizontal="justify" vertical="center" wrapText="1"/>
    </xf>
    <xf numFmtId="49" fontId="2" fillId="5" borderId="0" xfId="0" applyNumberFormat="1" applyFont="1" applyFill="1" applyAlignment="1">
      <alignment horizontal="center" vertical="center" shrinkToFit="1"/>
    </xf>
    <xf numFmtId="1" fontId="4" fillId="5" borderId="0" xfId="0" applyNumberFormat="1" applyFont="1" applyFill="1" applyAlignment="1">
      <alignment horizontal="center" vertical="center" shrinkToFit="1"/>
    </xf>
    <xf numFmtId="49" fontId="4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49" fontId="4" fillId="5" borderId="0" xfId="0" applyNumberFormat="1" applyFont="1" applyFill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justify" vertical="center" wrapText="1"/>
    </xf>
    <xf numFmtId="1" fontId="9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 applyProtection="1">
      <alignment horizontal="left" vertical="center" wrapText="1"/>
    </xf>
    <xf numFmtId="0" fontId="10" fillId="5" borderId="0" xfId="0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 applyProtection="1">
      <alignment horizontal="center" vertical="center"/>
    </xf>
    <xf numFmtId="164" fontId="4" fillId="3" borderId="0" xfId="0" applyNumberFormat="1" applyFont="1" applyFill="1" applyAlignment="1">
      <alignment horizontal="center" vertical="center" shrinkToFit="1"/>
    </xf>
    <xf numFmtId="164" fontId="4" fillId="5" borderId="0" xfId="0" applyNumberFormat="1" applyFont="1" applyFill="1" applyAlignment="1">
      <alignment horizontal="center" vertical="center" shrinkToFit="1"/>
    </xf>
    <xf numFmtId="4" fontId="4" fillId="5" borderId="0" xfId="0" applyNumberFormat="1" applyFont="1" applyFill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5" borderId="0" xfId="0" applyFont="1" applyFill="1" applyAlignment="1">
      <alignment horizontal="justify" vertical="center" wrapText="1"/>
    </xf>
    <xf numFmtId="49" fontId="9" fillId="5" borderId="0" xfId="0" applyNumberFormat="1" applyFont="1" applyFill="1" applyAlignment="1">
      <alignment horizontal="center" vertical="center" wrapText="1"/>
    </xf>
    <xf numFmtId="49" fontId="10" fillId="5" borderId="0" xfId="0" applyNumberFormat="1" applyFont="1" applyFill="1" applyAlignment="1">
      <alignment horizontal="center" vertical="center" shrinkToFit="1"/>
    </xf>
    <xf numFmtId="1" fontId="9" fillId="5" borderId="0" xfId="0" applyNumberFormat="1" applyFont="1" applyFill="1" applyAlignment="1">
      <alignment horizontal="center" vertical="center" shrinkToFit="1"/>
    </xf>
    <xf numFmtId="164" fontId="9" fillId="5" borderId="0" xfId="0" applyNumberFormat="1" applyFont="1" applyFill="1" applyAlignment="1">
      <alignment horizontal="center" vertical="center" shrinkToFit="1"/>
    </xf>
    <xf numFmtId="0" fontId="8" fillId="0" borderId="0" xfId="0" applyFont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5" fillId="0" borderId="0" xfId="0" applyFont="1" applyAlignment="1">
      <alignment horizontal="left" wrapText="1"/>
    </xf>
    <xf numFmtId="0" fontId="2" fillId="2" borderId="0" xfId="0" applyFont="1" applyFill="1" applyAlignment="1">
      <alignment horizontal="right"/>
    </xf>
    <xf numFmtId="0" fontId="8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2"/>
  <sheetViews>
    <sheetView tabSelected="1" workbookViewId="0">
      <selection activeCell="A7" sqref="A7:I7"/>
    </sheetView>
  </sheetViews>
  <sheetFormatPr defaultColWidth="9.140625" defaultRowHeight="15" outlineLevelRow="4"/>
  <cols>
    <col min="1" max="1" width="56.5703125" customWidth="1"/>
    <col min="2" max="2" width="9.7109375" customWidth="1"/>
    <col min="3" max="3" width="8.5703125" customWidth="1"/>
    <col min="4" max="4" width="8.42578125" customWidth="1"/>
    <col min="5" max="5" width="17.140625" customWidth="1"/>
    <col min="6" max="6" width="10.42578125" customWidth="1"/>
    <col min="7" max="7" width="16.5703125" customWidth="1"/>
    <col min="8" max="8" width="13.140625" customWidth="1"/>
    <col min="9" max="9" width="12.28515625" customWidth="1"/>
    <col min="10" max="10" width="9.140625" bestFit="1" customWidth="1"/>
  </cols>
  <sheetData>
    <row r="1" spans="1:9" ht="18.75">
      <c r="A1" s="52" t="s">
        <v>94</v>
      </c>
      <c r="B1" s="52"/>
      <c r="C1" s="52"/>
      <c r="D1" s="52"/>
      <c r="E1" s="52"/>
      <c r="F1" s="52"/>
      <c r="G1" s="52"/>
      <c r="H1" s="52"/>
      <c r="I1" s="52"/>
    </row>
    <row r="2" spans="1:9" ht="18.75">
      <c r="A2" s="52" t="s">
        <v>0</v>
      </c>
      <c r="B2" s="52"/>
      <c r="C2" s="52"/>
      <c r="D2" s="52"/>
      <c r="E2" s="52"/>
      <c r="F2" s="52"/>
      <c r="G2" s="52"/>
      <c r="H2" s="52"/>
      <c r="I2" s="52"/>
    </row>
    <row r="3" spans="1:9" ht="18.75">
      <c r="A3" s="52" t="s">
        <v>95</v>
      </c>
      <c r="B3" s="52"/>
      <c r="C3" s="52"/>
      <c r="D3" s="52"/>
      <c r="E3" s="52"/>
      <c r="F3" s="52"/>
      <c r="G3" s="52"/>
      <c r="H3" s="52"/>
      <c r="I3" s="52"/>
    </row>
    <row r="4" spans="1:9" ht="18.75">
      <c r="A4" s="52" t="s">
        <v>1</v>
      </c>
      <c r="B4" s="52"/>
      <c r="C4" s="52"/>
      <c r="D4" s="52"/>
      <c r="E4" s="52"/>
      <c r="F4" s="52"/>
      <c r="G4" s="52"/>
      <c r="H4" s="52"/>
      <c r="I4" s="52"/>
    </row>
    <row r="5" spans="1:9" ht="18.75">
      <c r="A5" s="54" t="s">
        <v>68</v>
      </c>
      <c r="B5" s="54"/>
      <c r="C5" s="54"/>
      <c r="D5" s="54"/>
      <c r="E5" s="54"/>
      <c r="F5" s="54"/>
      <c r="G5" s="54"/>
      <c r="H5" s="54"/>
      <c r="I5" s="54"/>
    </row>
    <row r="6" spans="1:9" ht="18.75">
      <c r="A6" s="1"/>
      <c r="B6" s="1"/>
      <c r="C6" s="54" t="s">
        <v>69</v>
      </c>
      <c r="D6" s="54"/>
      <c r="E6" s="54"/>
      <c r="F6" s="54"/>
      <c r="G6" s="54"/>
      <c r="H6" s="54"/>
      <c r="I6" s="54"/>
    </row>
    <row r="7" spans="1:9" ht="18.75">
      <c r="A7" s="52" t="s">
        <v>143</v>
      </c>
      <c r="B7" s="52"/>
      <c r="C7" s="52"/>
      <c r="D7" s="52"/>
      <c r="E7" s="52"/>
      <c r="F7" s="52"/>
      <c r="G7" s="52"/>
      <c r="H7" s="52"/>
      <c r="I7" s="52"/>
    </row>
    <row r="8" spans="1:9" ht="15.75">
      <c r="A8" s="2"/>
      <c r="B8" s="2"/>
      <c r="C8" s="2"/>
      <c r="D8" s="2"/>
      <c r="E8" s="2"/>
      <c r="F8" s="2"/>
      <c r="G8" s="2"/>
    </row>
    <row r="9" spans="1:9" ht="15.75">
      <c r="A9" s="2"/>
      <c r="B9" s="2"/>
      <c r="C9" s="2"/>
      <c r="D9" s="2"/>
      <c r="E9" s="2"/>
      <c r="F9" s="2"/>
      <c r="G9" s="2"/>
    </row>
    <row r="10" spans="1:9" ht="18.75">
      <c r="A10" s="49" t="s">
        <v>96</v>
      </c>
      <c r="B10" s="49"/>
      <c r="C10" s="49"/>
      <c r="D10" s="49"/>
      <c r="E10" s="49"/>
      <c r="F10" s="49"/>
      <c r="G10" s="49"/>
      <c r="H10" s="49"/>
      <c r="I10" s="49"/>
    </row>
    <row r="11" spans="1:9" ht="20.25" customHeight="1">
      <c r="A11" s="53" t="s">
        <v>93</v>
      </c>
      <c r="B11" s="53"/>
      <c r="C11" s="53"/>
      <c r="D11" s="53"/>
      <c r="E11" s="53"/>
      <c r="F11" s="53"/>
      <c r="G11" s="53"/>
      <c r="H11" s="53"/>
      <c r="I11" s="53"/>
    </row>
    <row r="12" spans="1:9" ht="20.25" customHeight="1">
      <c r="A12" s="49" t="s">
        <v>130</v>
      </c>
      <c r="B12" s="49"/>
      <c r="C12" s="49"/>
      <c r="D12" s="49"/>
      <c r="E12" s="49"/>
      <c r="F12" s="49"/>
      <c r="G12" s="49"/>
      <c r="H12" s="49"/>
      <c r="I12" s="49"/>
    </row>
    <row r="13" spans="1:9" ht="2.25" customHeight="1">
      <c r="A13" s="50"/>
      <c r="B13" s="50"/>
      <c r="C13" s="50"/>
      <c r="D13" s="50"/>
      <c r="E13" s="50"/>
      <c r="F13" s="50"/>
      <c r="G13" s="50"/>
      <c r="H13" s="50"/>
      <c r="I13" s="50"/>
    </row>
    <row r="14" spans="1:9" ht="21.75" hidden="1" customHeight="1">
      <c r="A14" s="50"/>
      <c r="B14" s="50"/>
      <c r="C14" s="50"/>
      <c r="D14" s="50"/>
      <c r="E14" s="50"/>
      <c r="F14" s="50"/>
      <c r="G14" s="50"/>
      <c r="H14" s="50"/>
      <c r="I14" s="50"/>
    </row>
    <row r="15" spans="1:9" ht="21.75" hidden="1" customHeight="1">
      <c r="A15" s="50"/>
      <c r="B15" s="50"/>
      <c r="C15" s="50"/>
      <c r="D15" s="50"/>
      <c r="E15" s="50"/>
      <c r="F15" s="50"/>
      <c r="G15" s="50"/>
      <c r="H15" s="50"/>
      <c r="I15" s="50"/>
    </row>
    <row r="16" spans="1:9" ht="20.25" customHeight="1">
      <c r="A16" s="52" t="s">
        <v>129</v>
      </c>
      <c r="B16" s="52"/>
      <c r="C16" s="52"/>
      <c r="D16" s="52"/>
      <c r="E16" s="52"/>
      <c r="F16" s="52"/>
      <c r="G16" s="52"/>
      <c r="H16" s="52"/>
      <c r="I16" s="52"/>
    </row>
    <row r="17" spans="1:9" ht="26.45" customHeight="1">
      <c r="A17" s="37" t="s">
        <v>2</v>
      </c>
      <c r="B17" s="37" t="s">
        <v>92</v>
      </c>
      <c r="C17" s="38" t="s">
        <v>3</v>
      </c>
      <c r="D17" s="38" t="s">
        <v>4</v>
      </c>
      <c r="E17" s="38" t="s">
        <v>5</v>
      </c>
      <c r="F17" s="38" t="s">
        <v>6</v>
      </c>
      <c r="G17" s="39" t="s">
        <v>7</v>
      </c>
      <c r="H17" s="40" t="s">
        <v>8</v>
      </c>
      <c r="I17" s="40" t="s">
        <v>70</v>
      </c>
    </row>
    <row r="18" spans="1:9" ht="26.45" customHeight="1">
      <c r="A18" s="41">
        <v>1</v>
      </c>
      <c r="B18" s="41">
        <v>2</v>
      </c>
      <c r="C18" s="42">
        <v>3</v>
      </c>
      <c r="D18" s="42">
        <v>4</v>
      </c>
      <c r="E18" s="42">
        <v>5</v>
      </c>
      <c r="F18" s="42">
        <v>6</v>
      </c>
      <c r="G18" s="42">
        <v>7</v>
      </c>
      <c r="H18" s="43">
        <v>8</v>
      </c>
      <c r="I18" s="43">
        <v>9</v>
      </c>
    </row>
    <row r="19" spans="1:9" ht="55.5" customHeight="1">
      <c r="A19" s="19" t="s">
        <v>112</v>
      </c>
      <c r="B19" s="17">
        <v>904</v>
      </c>
      <c r="C19" s="18"/>
      <c r="D19" s="18"/>
      <c r="E19" s="18"/>
      <c r="F19" s="18"/>
      <c r="G19" s="32">
        <f>G20+G74+G110+G155+G57+G35</f>
        <v>14194.478899999998</v>
      </c>
      <c r="H19" s="32">
        <f>H20+H74+H110+H155</f>
        <v>7461.2539999999999</v>
      </c>
      <c r="I19" s="32">
        <f>I20+I74+I110+I155</f>
        <v>7638.4260000000004</v>
      </c>
    </row>
    <row r="20" spans="1:9" ht="24.75" hidden="1" customHeight="1">
      <c r="A20" s="15" t="s">
        <v>9</v>
      </c>
      <c r="B20" s="20">
        <v>904</v>
      </c>
      <c r="C20" s="14" t="s">
        <v>10</v>
      </c>
      <c r="D20" s="13"/>
      <c r="E20" s="13"/>
      <c r="F20" s="13"/>
      <c r="G20" s="33">
        <f>G21+G39+G43</f>
        <v>4449.7909999999993</v>
      </c>
      <c r="H20" s="33">
        <f>H21+H39+H43</f>
        <v>4255.2370000000001</v>
      </c>
      <c r="I20" s="33">
        <f>I21+I39+I43</f>
        <v>4691.0020000000004</v>
      </c>
    </row>
    <row r="21" spans="1:9" ht="89.45" customHeight="1" outlineLevel="1">
      <c r="A21" s="11" t="s">
        <v>11</v>
      </c>
      <c r="B21" s="20">
        <v>904</v>
      </c>
      <c r="C21" s="14" t="s">
        <v>10</v>
      </c>
      <c r="D21" s="12" t="s">
        <v>12</v>
      </c>
      <c r="E21" s="13"/>
      <c r="F21" s="13"/>
      <c r="G21" s="33">
        <f>G22+G29+G32</f>
        <v>4121.6629999999996</v>
      </c>
      <c r="H21" s="33">
        <f>H22+H29</f>
        <v>3913.2370000000001</v>
      </c>
      <c r="I21" s="33">
        <f>I22+I29</f>
        <v>4174.0020000000004</v>
      </c>
    </row>
    <row r="22" spans="1:9" ht="18.75" outlineLevel="2">
      <c r="A22" s="16" t="s">
        <v>72</v>
      </c>
      <c r="B22" s="20">
        <v>904</v>
      </c>
      <c r="C22" s="14" t="s">
        <v>10</v>
      </c>
      <c r="D22" s="12" t="s">
        <v>12</v>
      </c>
      <c r="E22" s="13" t="s">
        <v>97</v>
      </c>
      <c r="F22" s="13"/>
      <c r="G22" s="33">
        <f>G23+G25+G27</f>
        <v>3249.0309999999999</v>
      </c>
      <c r="H22" s="33">
        <f>H23+H25+H27</f>
        <v>3108.7370000000001</v>
      </c>
      <c r="I22" s="33">
        <f>I23+I25+I27</f>
        <v>3369.502</v>
      </c>
    </row>
    <row r="23" spans="1:9" ht="123.75" customHeight="1" outlineLevel="3">
      <c r="A23" s="11" t="s">
        <v>13</v>
      </c>
      <c r="B23" s="20">
        <v>904</v>
      </c>
      <c r="C23" s="14" t="s">
        <v>10</v>
      </c>
      <c r="D23" s="12" t="s">
        <v>12</v>
      </c>
      <c r="E23" s="13" t="s">
        <v>97</v>
      </c>
      <c r="F23" s="13" t="s">
        <v>14</v>
      </c>
      <c r="G23" s="33">
        <f>G24</f>
        <v>1747.2</v>
      </c>
      <c r="H23" s="33">
        <f>H24</f>
        <v>2330.4</v>
      </c>
      <c r="I23" s="33">
        <f>I24</f>
        <v>2330.4</v>
      </c>
    </row>
    <row r="24" spans="1:9" ht="49.7" customHeight="1" outlineLevel="4">
      <c r="A24" s="11" t="s">
        <v>15</v>
      </c>
      <c r="B24" s="20">
        <v>904</v>
      </c>
      <c r="C24" s="14" t="s">
        <v>10</v>
      </c>
      <c r="D24" s="12" t="s">
        <v>12</v>
      </c>
      <c r="E24" s="13" t="s">
        <v>97</v>
      </c>
      <c r="F24" s="13" t="s">
        <v>16</v>
      </c>
      <c r="G24" s="33">
        <v>1747.2</v>
      </c>
      <c r="H24" s="34">
        <v>2330.4</v>
      </c>
      <c r="I24" s="34">
        <v>2330.4</v>
      </c>
    </row>
    <row r="25" spans="1:9" ht="56.25" outlineLevel="3">
      <c r="A25" s="11" t="s">
        <v>17</v>
      </c>
      <c r="B25" s="20">
        <v>904</v>
      </c>
      <c r="C25" s="14" t="s">
        <v>10</v>
      </c>
      <c r="D25" s="12" t="s">
        <v>12</v>
      </c>
      <c r="E25" s="13" t="s">
        <v>97</v>
      </c>
      <c r="F25" s="13" t="s">
        <v>18</v>
      </c>
      <c r="G25" s="33">
        <f>G26</f>
        <v>1499.6310000000001</v>
      </c>
      <c r="H25" s="33">
        <f>H26</f>
        <v>776.13699999999994</v>
      </c>
      <c r="I25" s="33">
        <f>I26</f>
        <v>1036.902</v>
      </c>
    </row>
    <row r="26" spans="1:9" ht="61.5" customHeight="1" outlineLevel="4">
      <c r="A26" s="11" t="s">
        <v>19</v>
      </c>
      <c r="B26" s="20">
        <v>904</v>
      </c>
      <c r="C26" s="14" t="s">
        <v>10</v>
      </c>
      <c r="D26" s="12" t="s">
        <v>12</v>
      </c>
      <c r="E26" s="13" t="s">
        <v>97</v>
      </c>
      <c r="F26" s="13" t="s">
        <v>20</v>
      </c>
      <c r="G26" s="33">
        <v>1499.6310000000001</v>
      </c>
      <c r="H26" s="33">
        <v>776.13699999999994</v>
      </c>
      <c r="I26" s="33">
        <v>1036.902</v>
      </c>
    </row>
    <row r="27" spans="1:9" ht="27" customHeight="1" outlineLevel="3">
      <c r="A27" s="11" t="s">
        <v>21</v>
      </c>
      <c r="B27" s="20">
        <v>904</v>
      </c>
      <c r="C27" s="14" t="s">
        <v>10</v>
      </c>
      <c r="D27" s="12" t="s">
        <v>12</v>
      </c>
      <c r="E27" s="13" t="s">
        <v>97</v>
      </c>
      <c r="F27" s="13" t="s">
        <v>22</v>
      </c>
      <c r="G27" s="33">
        <f>G28</f>
        <v>2.2000000000000002</v>
      </c>
      <c r="H27" s="33">
        <f>H28</f>
        <v>2.2000000000000002</v>
      </c>
      <c r="I27" s="33">
        <f>I28</f>
        <v>2.2000000000000002</v>
      </c>
    </row>
    <row r="28" spans="1:9" ht="35.450000000000003" customHeight="1" outlineLevel="4">
      <c r="A28" s="11" t="s">
        <v>23</v>
      </c>
      <c r="B28" s="20">
        <v>904</v>
      </c>
      <c r="C28" s="14" t="s">
        <v>10</v>
      </c>
      <c r="D28" s="12" t="s">
        <v>12</v>
      </c>
      <c r="E28" s="13" t="s">
        <v>97</v>
      </c>
      <c r="F28" s="13" t="s">
        <v>24</v>
      </c>
      <c r="G28" s="33">
        <v>2.2000000000000002</v>
      </c>
      <c r="H28" s="33">
        <v>2.2000000000000002</v>
      </c>
      <c r="I28" s="33">
        <v>2.2000000000000002</v>
      </c>
    </row>
    <row r="29" spans="1:9" ht="58.5" customHeight="1" outlineLevel="2">
      <c r="A29" s="11" t="s">
        <v>73</v>
      </c>
      <c r="B29" s="20">
        <v>904</v>
      </c>
      <c r="C29" s="14" t="s">
        <v>10</v>
      </c>
      <c r="D29" s="12" t="s">
        <v>12</v>
      </c>
      <c r="E29" s="13" t="s">
        <v>98</v>
      </c>
      <c r="F29" s="13"/>
      <c r="G29" s="33">
        <f t="shared" ref="G29:I30" si="0">G30</f>
        <v>804.5</v>
      </c>
      <c r="H29" s="33">
        <f t="shared" si="0"/>
        <v>804.5</v>
      </c>
      <c r="I29" s="33">
        <f t="shared" si="0"/>
        <v>804.5</v>
      </c>
    </row>
    <row r="30" spans="1:9" ht="124.5" customHeight="1" outlineLevel="3">
      <c r="A30" s="11" t="s">
        <v>13</v>
      </c>
      <c r="B30" s="20">
        <v>904</v>
      </c>
      <c r="C30" s="14" t="s">
        <v>10</v>
      </c>
      <c r="D30" s="12" t="s">
        <v>12</v>
      </c>
      <c r="E30" s="13" t="s">
        <v>98</v>
      </c>
      <c r="F30" s="13" t="s">
        <v>14</v>
      </c>
      <c r="G30" s="33">
        <f t="shared" si="0"/>
        <v>804.5</v>
      </c>
      <c r="H30" s="33">
        <f t="shared" si="0"/>
        <v>804.5</v>
      </c>
      <c r="I30" s="33">
        <f t="shared" si="0"/>
        <v>804.5</v>
      </c>
    </row>
    <row r="31" spans="1:9" ht="51" customHeight="1" outlineLevel="4">
      <c r="A31" s="11" t="s">
        <v>15</v>
      </c>
      <c r="B31" s="20">
        <v>904</v>
      </c>
      <c r="C31" s="14" t="s">
        <v>10</v>
      </c>
      <c r="D31" s="12" t="s">
        <v>12</v>
      </c>
      <c r="E31" s="13" t="s">
        <v>98</v>
      </c>
      <c r="F31" s="13" t="s">
        <v>16</v>
      </c>
      <c r="G31" s="33">
        <v>804.5</v>
      </c>
      <c r="H31" s="33">
        <v>804.5</v>
      </c>
      <c r="I31" s="33">
        <v>804.5</v>
      </c>
    </row>
    <row r="32" spans="1:9" ht="67.5" customHeight="1" outlineLevel="4">
      <c r="A32" s="44" t="s">
        <v>131</v>
      </c>
      <c r="B32" s="20">
        <v>904</v>
      </c>
      <c r="C32" s="45" t="s">
        <v>10</v>
      </c>
      <c r="D32" s="46" t="s">
        <v>12</v>
      </c>
      <c r="E32" s="47" t="s">
        <v>134</v>
      </c>
      <c r="F32" s="47"/>
      <c r="G32" s="48">
        <f>G33</f>
        <v>68.132000000000005</v>
      </c>
      <c r="H32" s="48">
        <v>0</v>
      </c>
      <c r="I32" s="48">
        <v>0</v>
      </c>
    </row>
    <row r="33" spans="1:9" ht="112.5" customHeight="1" outlineLevel="4">
      <c r="A33" s="44" t="s">
        <v>13</v>
      </c>
      <c r="B33" s="20">
        <v>904</v>
      </c>
      <c r="C33" s="45" t="s">
        <v>10</v>
      </c>
      <c r="D33" s="46" t="s">
        <v>12</v>
      </c>
      <c r="E33" s="47" t="s">
        <v>134</v>
      </c>
      <c r="F33" s="47">
        <v>100</v>
      </c>
      <c r="G33" s="48">
        <f>G34</f>
        <v>68.132000000000005</v>
      </c>
      <c r="H33" s="48">
        <v>0</v>
      </c>
      <c r="I33" s="48">
        <v>0</v>
      </c>
    </row>
    <row r="34" spans="1:9" ht="51" customHeight="1" outlineLevel="4">
      <c r="A34" s="44" t="s">
        <v>15</v>
      </c>
      <c r="B34" s="20">
        <v>904</v>
      </c>
      <c r="C34" s="45" t="s">
        <v>10</v>
      </c>
      <c r="D34" s="46" t="s">
        <v>12</v>
      </c>
      <c r="E34" s="47" t="s">
        <v>134</v>
      </c>
      <c r="F34" s="47">
        <v>120</v>
      </c>
      <c r="G34" s="48">
        <v>68.132000000000005</v>
      </c>
      <c r="H34" s="48">
        <v>0</v>
      </c>
      <c r="I34" s="48">
        <v>0</v>
      </c>
    </row>
    <row r="35" spans="1:9" ht="36" customHeight="1" outlineLevel="4">
      <c r="A35" s="44" t="s">
        <v>132</v>
      </c>
      <c r="B35" s="20">
        <v>904</v>
      </c>
      <c r="C35" s="45" t="s">
        <v>10</v>
      </c>
      <c r="D35" s="46" t="s">
        <v>135</v>
      </c>
      <c r="E35" s="47"/>
      <c r="F35" s="47"/>
      <c r="G35" s="48">
        <f>G36</f>
        <v>79.731999999999999</v>
      </c>
      <c r="H35" s="48">
        <v>0</v>
      </c>
      <c r="I35" s="48">
        <v>0</v>
      </c>
    </row>
    <row r="36" spans="1:9" ht="41.25" customHeight="1" outlineLevel="4">
      <c r="A36" s="44" t="s">
        <v>133</v>
      </c>
      <c r="B36" s="20">
        <v>904</v>
      </c>
      <c r="C36" s="45" t="s">
        <v>10</v>
      </c>
      <c r="D36" s="46" t="s">
        <v>135</v>
      </c>
      <c r="E36" s="47" t="s">
        <v>136</v>
      </c>
      <c r="F36" s="47"/>
      <c r="G36" s="48">
        <f>G37</f>
        <v>79.731999999999999</v>
      </c>
      <c r="H36" s="48">
        <v>0</v>
      </c>
      <c r="I36" s="48">
        <v>0</v>
      </c>
    </row>
    <row r="37" spans="1:9" ht="63.75" customHeight="1" outlineLevel="4">
      <c r="A37" s="44" t="s">
        <v>17</v>
      </c>
      <c r="B37" s="20">
        <v>904</v>
      </c>
      <c r="C37" s="45" t="s">
        <v>10</v>
      </c>
      <c r="D37" s="46" t="s">
        <v>135</v>
      </c>
      <c r="E37" s="47" t="s">
        <v>136</v>
      </c>
      <c r="F37" s="47">
        <v>200</v>
      </c>
      <c r="G37" s="48">
        <f>G38</f>
        <v>79.731999999999999</v>
      </c>
      <c r="H37" s="48">
        <v>0</v>
      </c>
      <c r="I37" s="48">
        <v>0</v>
      </c>
    </row>
    <row r="38" spans="1:9" ht="61.5" customHeight="1" outlineLevel="4">
      <c r="A38" s="44" t="s">
        <v>19</v>
      </c>
      <c r="B38" s="20">
        <v>904</v>
      </c>
      <c r="C38" s="45" t="s">
        <v>10</v>
      </c>
      <c r="D38" s="46" t="s">
        <v>135</v>
      </c>
      <c r="E38" s="47" t="s">
        <v>136</v>
      </c>
      <c r="F38" s="47">
        <v>240</v>
      </c>
      <c r="G38" s="48">
        <v>79.731999999999999</v>
      </c>
      <c r="H38" s="48">
        <v>0</v>
      </c>
      <c r="I38" s="48">
        <v>0</v>
      </c>
    </row>
    <row r="39" spans="1:9" ht="23.25" customHeight="1" outlineLevel="1">
      <c r="A39" s="11" t="s">
        <v>25</v>
      </c>
      <c r="B39" s="20">
        <v>904</v>
      </c>
      <c r="C39" s="14" t="s">
        <v>10</v>
      </c>
      <c r="D39" s="13">
        <v>11</v>
      </c>
      <c r="E39" s="13"/>
      <c r="F39" s="13"/>
      <c r="G39" s="33">
        <f t="shared" ref="G39:I41" si="1">G40</f>
        <v>10</v>
      </c>
      <c r="H39" s="33">
        <f t="shared" si="1"/>
        <v>10</v>
      </c>
      <c r="I39" s="33">
        <f t="shared" si="1"/>
        <v>10</v>
      </c>
    </row>
    <row r="40" spans="1:9" ht="36" customHeight="1" outlineLevel="2">
      <c r="A40" s="11" t="s">
        <v>74</v>
      </c>
      <c r="B40" s="20">
        <v>904</v>
      </c>
      <c r="C40" s="14" t="s">
        <v>10</v>
      </c>
      <c r="D40" s="13">
        <v>11</v>
      </c>
      <c r="E40" s="13" t="s">
        <v>113</v>
      </c>
      <c r="F40" s="13"/>
      <c r="G40" s="33">
        <f t="shared" si="1"/>
        <v>10</v>
      </c>
      <c r="H40" s="33">
        <f t="shared" si="1"/>
        <v>10</v>
      </c>
      <c r="I40" s="33">
        <f t="shared" si="1"/>
        <v>10</v>
      </c>
    </row>
    <row r="41" spans="1:9" ht="24.75" customHeight="1" outlineLevel="3">
      <c r="A41" s="11" t="s">
        <v>21</v>
      </c>
      <c r="B41" s="20">
        <v>904</v>
      </c>
      <c r="C41" s="14" t="s">
        <v>10</v>
      </c>
      <c r="D41" s="13">
        <v>11</v>
      </c>
      <c r="E41" s="13" t="s">
        <v>113</v>
      </c>
      <c r="F41" s="13" t="s">
        <v>22</v>
      </c>
      <c r="G41" s="33">
        <f t="shared" si="1"/>
        <v>10</v>
      </c>
      <c r="H41" s="33">
        <f t="shared" si="1"/>
        <v>10</v>
      </c>
      <c r="I41" s="33">
        <f t="shared" si="1"/>
        <v>10</v>
      </c>
    </row>
    <row r="42" spans="1:9" ht="23.25" customHeight="1" outlineLevel="4">
      <c r="A42" s="11" t="s">
        <v>26</v>
      </c>
      <c r="B42" s="20">
        <v>904</v>
      </c>
      <c r="C42" s="14" t="s">
        <v>10</v>
      </c>
      <c r="D42" s="13">
        <v>11</v>
      </c>
      <c r="E42" s="13" t="s">
        <v>113</v>
      </c>
      <c r="F42" s="13" t="s">
        <v>27</v>
      </c>
      <c r="G42" s="33">
        <v>10</v>
      </c>
      <c r="H42" s="33">
        <v>10</v>
      </c>
      <c r="I42" s="33">
        <v>10</v>
      </c>
    </row>
    <row r="43" spans="1:9" ht="30.75" customHeight="1" outlineLevel="1">
      <c r="A43" s="11" t="s">
        <v>28</v>
      </c>
      <c r="B43" s="20">
        <v>904</v>
      </c>
      <c r="C43" s="14" t="s">
        <v>10</v>
      </c>
      <c r="D43" s="13">
        <v>13</v>
      </c>
      <c r="E43" s="13"/>
      <c r="F43" s="13"/>
      <c r="G43" s="33">
        <f>G47+G52+G57+G44</f>
        <v>318.12799999999999</v>
      </c>
      <c r="H43" s="33">
        <f t="shared" ref="H43:I43" si="2">H47+H52+H57</f>
        <v>332</v>
      </c>
      <c r="I43" s="33">
        <f t="shared" si="2"/>
        <v>507</v>
      </c>
    </row>
    <row r="44" spans="1:9" ht="56.25" customHeight="1" outlineLevel="1">
      <c r="A44" s="44" t="s">
        <v>137</v>
      </c>
      <c r="B44" s="20">
        <v>904</v>
      </c>
      <c r="C44" s="14" t="s">
        <v>10</v>
      </c>
      <c r="D44" s="13">
        <v>13</v>
      </c>
      <c r="E44" s="13" t="s">
        <v>138</v>
      </c>
      <c r="F44" s="13"/>
      <c r="G44" s="33">
        <f>G45</f>
        <v>30</v>
      </c>
      <c r="H44" s="33">
        <v>0</v>
      </c>
      <c r="I44" s="33">
        <v>0</v>
      </c>
    </row>
    <row r="45" spans="1:9" ht="57.75" customHeight="1" outlineLevel="1">
      <c r="A45" s="44" t="s">
        <v>17</v>
      </c>
      <c r="B45" s="20">
        <v>904</v>
      </c>
      <c r="C45" s="14" t="s">
        <v>10</v>
      </c>
      <c r="D45" s="13">
        <v>13</v>
      </c>
      <c r="E45" s="13" t="s">
        <v>138</v>
      </c>
      <c r="F45" s="47">
        <v>200</v>
      </c>
      <c r="G45" s="33">
        <f>G46</f>
        <v>30</v>
      </c>
      <c r="H45" s="33">
        <v>0</v>
      </c>
      <c r="I45" s="33">
        <v>0</v>
      </c>
    </row>
    <row r="46" spans="1:9" ht="57" customHeight="1" outlineLevel="1">
      <c r="A46" s="44" t="s">
        <v>19</v>
      </c>
      <c r="B46" s="20">
        <v>904</v>
      </c>
      <c r="C46" s="14" t="s">
        <v>10</v>
      </c>
      <c r="D46" s="13">
        <v>13</v>
      </c>
      <c r="E46" s="13" t="s">
        <v>138</v>
      </c>
      <c r="F46" s="47">
        <v>240</v>
      </c>
      <c r="G46" s="33">
        <v>30</v>
      </c>
      <c r="H46" s="33">
        <v>0</v>
      </c>
      <c r="I46" s="33">
        <v>0</v>
      </c>
    </row>
    <row r="47" spans="1:9" ht="17.25" customHeight="1" outlineLevel="2">
      <c r="A47" s="11" t="s">
        <v>75</v>
      </c>
      <c r="B47" s="20">
        <v>904</v>
      </c>
      <c r="C47" s="14" t="s">
        <v>10</v>
      </c>
      <c r="D47" s="13">
        <v>13</v>
      </c>
      <c r="E47" s="13" t="s">
        <v>99</v>
      </c>
      <c r="F47" s="13"/>
      <c r="G47" s="33">
        <f>G48+G50</f>
        <v>30</v>
      </c>
      <c r="H47" s="33">
        <f t="shared" ref="H47:I47" si="3">H48+H50</f>
        <v>50</v>
      </c>
      <c r="I47" s="33">
        <f t="shared" si="3"/>
        <v>50</v>
      </c>
    </row>
    <row r="48" spans="1:9" ht="0.75" hidden="1" customHeight="1" outlineLevel="3">
      <c r="A48" s="11" t="s">
        <v>17</v>
      </c>
      <c r="B48" s="20">
        <v>904</v>
      </c>
      <c r="C48" s="14" t="s">
        <v>10</v>
      </c>
      <c r="D48" s="13">
        <v>13</v>
      </c>
      <c r="E48" s="13" t="s">
        <v>83</v>
      </c>
      <c r="F48" s="13" t="s">
        <v>18</v>
      </c>
      <c r="G48" s="33">
        <f t="shared" ref="G48:I48" si="4">G49</f>
        <v>0</v>
      </c>
      <c r="H48" s="33">
        <f t="shared" si="4"/>
        <v>0</v>
      </c>
      <c r="I48" s="33">
        <f t="shared" si="4"/>
        <v>0</v>
      </c>
    </row>
    <row r="49" spans="1:9" ht="56.25" hidden="1" outlineLevel="4">
      <c r="A49" s="11" t="s">
        <v>19</v>
      </c>
      <c r="B49" s="20">
        <v>904</v>
      </c>
      <c r="C49" s="14" t="s">
        <v>10</v>
      </c>
      <c r="D49" s="13">
        <v>13</v>
      </c>
      <c r="E49" s="13" t="s">
        <v>83</v>
      </c>
      <c r="F49" s="13" t="s">
        <v>20</v>
      </c>
      <c r="G49" s="33">
        <v>0</v>
      </c>
      <c r="H49" s="34">
        <v>0</v>
      </c>
      <c r="I49" s="34">
        <v>0</v>
      </c>
    </row>
    <row r="50" spans="1:9" ht="18.75" outlineLevel="4">
      <c r="A50" s="11" t="s">
        <v>21</v>
      </c>
      <c r="B50" s="20">
        <v>904</v>
      </c>
      <c r="C50" s="14" t="s">
        <v>10</v>
      </c>
      <c r="D50" s="13">
        <v>13</v>
      </c>
      <c r="E50" s="13" t="s">
        <v>99</v>
      </c>
      <c r="F50" s="13" t="s">
        <v>22</v>
      </c>
      <c r="G50" s="33">
        <f>G51</f>
        <v>30</v>
      </c>
      <c r="H50" s="33">
        <f>H51</f>
        <v>50</v>
      </c>
      <c r="I50" s="33">
        <f>I51</f>
        <v>50</v>
      </c>
    </row>
    <row r="51" spans="1:9" ht="18" customHeight="1" outlineLevel="4">
      <c r="A51" s="11" t="s">
        <v>23</v>
      </c>
      <c r="B51" s="20">
        <v>904</v>
      </c>
      <c r="C51" s="14" t="s">
        <v>10</v>
      </c>
      <c r="D51" s="13">
        <v>13</v>
      </c>
      <c r="E51" s="13" t="s">
        <v>99</v>
      </c>
      <c r="F51" s="13" t="s">
        <v>24</v>
      </c>
      <c r="G51" s="33">
        <v>30</v>
      </c>
      <c r="H51" s="33">
        <v>50</v>
      </c>
      <c r="I51" s="33">
        <v>50</v>
      </c>
    </row>
    <row r="52" spans="1:9" ht="3" hidden="1" customHeight="1" outlineLevel="2">
      <c r="A52" s="11" t="s">
        <v>76</v>
      </c>
      <c r="B52" s="11"/>
      <c r="C52" s="14" t="s">
        <v>10</v>
      </c>
      <c r="D52" s="13">
        <v>13</v>
      </c>
      <c r="E52" s="13" t="s">
        <v>91</v>
      </c>
      <c r="F52" s="13"/>
      <c r="G52" s="33">
        <f>G53+G55</f>
        <v>258.12799999999999</v>
      </c>
      <c r="H52" s="33">
        <f>H53+H55</f>
        <v>115</v>
      </c>
      <c r="I52" s="33">
        <f>I53+I55</f>
        <v>115</v>
      </c>
    </row>
    <row r="53" spans="1:9" ht="56.25" outlineLevel="3">
      <c r="A53" s="11" t="s">
        <v>17</v>
      </c>
      <c r="B53" s="11"/>
      <c r="C53" s="14" t="s">
        <v>10</v>
      </c>
      <c r="D53" s="13">
        <v>13</v>
      </c>
      <c r="E53" s="13" t="s">
        <v>111</v>
      </c>
      <c r="F53" s="13" t="s">
        <v>18</v>
      </c>
      <c r="G53" s="33">
        <f>G54</f>
        <v>163</v>
      </c>
      <c r="H53" s="33">
        <f>H54</f>
        <v>85</v>
      </c>
      <c r="I53" s="33">
        <f>I54</f>
        <v>85</v>
      </c>
    </row>
    <row r="54" spans="1:9" ht="56.25" outlineLevel="4">
      <c r="A54" s="11" t="s">
        <v>19</v>
      </c>
      <c r="B54" s="11"/>
      <c r="C54" s="14" t="s">
        <v>10</v>
      </c>
      <c r="D54" s="13">
        <v>13</v>
      </c>
      <c r="E54" s="13" t="s">
        <v>111</v>
      </c>
      <c r="F54" s="13" t="s">
        <v>20</v>
      </c>
      <c r="G54" s="33">
        <v>163</v>
      </c>
      <c r="H54" s="33">
        <v>85</v>
      </c>
      <c r="I54" s="33">
        <v>85</v>
      </c>
    </row>
    <row r="55" spans="1:9" ht="18.75" outlineLevel="3">
      <c r="A55" s="11" t="s">
        <v>21</v>
      </c>
      <c r="B55" s="11"/>
      <c r="C55" s="14" t="s">
        <v>10</v>
      </c>
      <c r="D55" s="13">
        <v>13</v>
      </c>
      <c r="E55" s="13" t="s">
        <v>111</v>
      </c>
      <c r="F55" s="13" t="s">
        <v>22</v>
      </c>
      <c r="G55" s="33">
        <f>G56</f>
        <v>95.128</v>
      </c>
      <c r="H55" s="33">
        <f>H56</f>
        <v>30</v>
      </c>
      <c r="I55" s="33">
        <f>I56</f>
        <v>30</v>
      </c>
    </row>
    <row r="56" spans="1:9" ht="18.75" outlineLevel="4">
      <c r="A56" s="11" t="s">
        <v>23</v>
      </c>
      <c r="B56" s="11"/>
      <c r="C56" s="14" t="s">
        <v>10</v>
      </c>
      <c r="D56" s="13">
        <v>13</v>
      </c>
      <c r="E56" s="13" t="s">
        <v>111</v>
      </c>
      <c r="F56" s="13" t="s">
        <v>24</v>
      </c>
      <c r="G56" s="33">
        <v>95.128</v>
      </c>
      <c r="H56" s="33">
        <v>30</v>
      </c>
      <c r="I56" s="33">
        <v>30</v>
      </c>
    </row>
    <row r="57" spans="1:9" ht="24.75" customHeight="1" outlineLevel="4">
      <c r="A57" s="4" t="s">
        <v>90</v>
      </c>
      <c r="B57" s="20">
        <v>904</v>
      </c>
      <c r="C57" s="14" t="s">
        <v>10</v>
      </c>
      <c r="D57" s="13">
        <v>13</v>
      </c>
      <c r="E57" s="13">
        <v>9900000000</v>
      </c>
      <c r="F57" s="13"/>
      <c r="G57" s="33">
        <f>G58</f>
        <v>0</v>
      </c>
      <c r="H57" s="33">
        <f t="shared" ref="H57:I57" si="5">H58</f>
        <v>167</v>
      </c>
      <c r="I57" s="33">
        <f t="shared" si="5"/>
        <v>342</v>
      </c>
    </row>
    <row r="58" spans="1:9" ht="25.5" customHeight="1" outlineLevel="4">
      <c r="A58" s="4" t="s">
        <v>90</v>
      </c>
      <c r="B58" s="20">
        <v>904</v>
      </c>
      <c r="C58" s="14" t="s">
        <v>10</v>
      </c>
      <c r="D58" s="13">
        <v>13</v>
      </c>
      <c r="E58" s="13">
        <v>9990000000</v>
      </c>
      <c r="F58" s="13"/>
      <c r="G58" s="33">
        <f>G59</f>
        <v>0</v>
      </c>
      <c r="H58" s="33">
        <f t="shared" ref="H58:I58" si="6">H59</f>
        <v>167</v>
      </c>
      <c r="I58" s="33">
        <f t="shared" si="6"/>
        <v>342</v>
      </c>
    </row>
    <row r="59" spans="1:9" ht="25.5" customHeight="1" outlineLevel="4">
      <c r="A59" s="11" t="s">
        <v>29</v>
      </c>
      <c r="B59" s="20">
        <v>904</v>
      </c>
      <c r="C59" s="14" t="s">
        <v>10</v>
      </c>
      <c r="D59" s="13">
        <v>13</v>
      </c>
      <c r="E59" s="13">
        <v>9990026150</v>
      </c>
      <c r="F59" s="13"/>
      <c r="G59" s="33">
        <v>0</v>
      </c>
      <c r="H59" s="33">
        <f>H60</f>
        <v>167</v>
      </c>
      <c r="I59" s="33">
        <f>I60</f>
        <v>342</v>
      </c>
    </row>
    <row r="60" spans="1:9" ht="25.5" customHeight="1" outlineLevel="4">
      <c r="A60" s="11" t="s">
        <v>21</v>
      </c>
      <c r="B60" s="20">
        <v>904</v>
      </c>
      <c r="C60" s="14" t="s">
        <v>10</v>
      </c>
      <c r="D60" s="13">
        <v>13</v>
      </c>
      <c r="E60" s="13">
        <v>9990026150</v>
      </c>
      <c r="F60" s="13">
        <v>800</v>
      </c>
      <c r="G60" s="33">
        <v>0</v>
      </c>
      <c r="H60" s="33">
        <f>H61</f>
        <v>167</v>
      </c>
      <c r="I60" s="33">
        <f>I61</f>
        <v>342</v>
      </c>
    </row>
    <row r="61" spans="1:9" ht="23.25" customHeight="1" outlineLevel="4">
      <c r="A61" s="11" t="s">
        <v>26</v>
      </c>
      <c r="B61" s="20">
        <v>904</v>
      </c>
      <c r="C61" s="14" t="s">
        <v>10</v>
      </c>
      <c r="D61" s="13">
        <v>13</v>
      </c>
      <c r="E61" s="13">
        <v>9990026150</v>
      </c>
      <c r="F61" s="13">
        <v>870</v>
      </c>
      <c r="G61" s="33">
        <v>0</v>
      </c>
      <c r="H61" s="33">
        <v>167</v>
      </c>
      <c r="I61" s="33">
        <v>342</v>
      </c>
    </row>
    <row r="62" spans="1:9" ht="24.75" customHeight="1" outlineLevel="4">
      <c r="A62" s="28" t="s">
        <v>124</v>
      </c>
      <c r="B62" s="20">
        <v>904</v>
      </c>
      <c r="C62" s="31" t="s">
        <v>49</v>
      </c>
      <c r="D62" s="31"/>
      <c r="G62" s="33">
        <f>G63</f>
        <v>160</v>
      </c>
      <c r="H62" s="33">
        <f t="shared" ref="H62:I62" si="7">H63</f>
        <v>176.8</v>
      </c>
      <c r="I62" s="33">
        <f t="shared" si="7"/>
        <v>193.3</v>
      </c>
    </row>
    <row r="63" spans="1:9" ht="37.5" outlineLevel="4">
      <c r="A63" s="29" t="s">
        <v>125</v>
      </c>
      <c r="B63" s="20">
        <v>904</v>
      </c>
      <c r="C63" s="31" t="s">
        <v>49</v>
      </c>
      <c r="D63" s="31" t="s">
        <v>31</v>
      </c>
      <c r="G63" s="33">
        <f>G64</f>
        <v>160</v>
      </c>
      <c r="H63" s="33">
        <f t="shared" ref="H63:I63" si="8">H64</f>
        <v>176.8</v>
      </c>
      <c r="I63" s="33">
        <f t="shared" si="8"/>
        <v>193.3</v>
      </c>
    </row>
    <row r="64" spans="1:9" ht="75" outlineLevel="4">
      <c r="A64" s="30" t="s">
        <v>126</v>
      </c>
      <c r="B64" s="20">
        <v>904</v>
      </c>
      <c r="C64" s="31" t="s">
        <v>49</v>
      </c>
      <c r="D64" s="31" t="s">
        <v>31</v>
      </c>
      <c r="E64" s="31" t="s">
        <v>128</v>
      </c>
      <c r="F64" s="31"/>
      <c r="G64" s="33">
        <f>G65</f>
        <v>160</v>
      </c>
      <c r="H64" s="33">
        <f t="shared" ref="H64:I64" si="9">H65</f>
        <v>176.8</v>
      </c>
      <c r="I64" s="33">
        <f t="shared" si="9"/>
        <v>193.3</v>
      </c>
    </row>
    <row r="65" spans="1:9" ht="112.5" outlineLevel="4">
      <c r="A65" s="28" t="s">
        <v>127</v>
      </c>
      <c r="B65" s="20">
        <v>904</v>
      </c>
      <c r="C65" s="31" t="s">
        <v>49</v>
      </c>
      <c r="D65" s="31" t="s">
        <v>31</v>
      </c>
      <c r="E65" s="31" t="s">
        <v>128</v>
      </c>
      <c r="F65" s="31" t="s">
        <v>14</v>
      </c>
      <c r="G65" s="33">
        <f>G66</f>
        <v>160</v>
      </c>
      <c r="H65" s="33">
        <f t="shared" ref="H65:I65" si="10">H66</f>
        <v>176.8</v>
      </c>
      <c r="I65" s="33">
        <f t="shared" si="10"/>
        <v>193.3</v>
      </c>
    </row>
    <row r="66" spans="1:9" ht="36" customHeight="1" outlineLevel="4">
      <c r="A66" s="28" t="s">
        <v>15</v>
      </c>
      <c r="B66" s="20">
        <v>904</v>
      </c>
      <c r="C66" s="31" t="s">
        <v>49</v>
      </c>
      <c r="D66" s="31" t="s">
        <v>31</v>
      </c>
      <c r="E66" s="31" t="s">
        <v>128</v>
      </c>
      <c r="F66" s="31" t="s">
        <v>16</v>
      </c>
      <c r="G66" s="33">
        <v>160</v>
      </c>
      <c r="H66" s="33">
        <v>176.8</v>
      </c>
      <c r="I66" s="33">
        <v>193.3</v>
      </c>
    </row>
    <row r="67" spans="1:9" hidden="1" outlineLevel="4">
      <c r="G67" s="35"/>
      <c r="H67" s="35"/>
      <c r="I67" s="35"/>
    </row>
    <row r="68" spans="1:9" ht="18.75" hidden="1" outlineLevel="4">
      <c r="A68" s="11"/>
      <c r="B68" s="20"/>
      <c r="C68" s="14"/>
      <c r="D68" s="13"/>
      <c r="E68" s="13"/>
      <c r="F68" s="13"/>
      <c r="G68" s="33"/>
      <c r="H68" s="33"/>
      <c r="I68" s="33"/>
    </row>
    <row r="69" spans="1:9" ht="56.25">
      <c r="A69" s="11" t="s">
        <v>30</v>
      </c>
      <c r="B69" s="20">
        <v>904</v>
      </c>
      <c r="C69" s="12" t="s">
        <v>31</v>
      </c>
      <c r="D69" s="12"/>
      <c r="E69" s="13"/>
      <c r="F69" s="13"/>
      <c r="G69" s="33">
        <f t="shared" ref="G69:I72" si="11">G70</f>
        <v>360</v>
      </c>
      <c r="H69" s="33">
        <f t="shared" si="11"/>
        <v>100</v>
      </c>
      <c r="I69" s="33">
        <f t="shared" si="11"/>
        <v>100</v>
      </c>
    </row>
    <row r="70" spans="1:9" ht="75" outlineLevel="1">
      <c r="A70" s="11" t="s">
        <v>32</v>
      </c>
      <c r="B70" s="20">
        <v>904</v>
      </c>
      <c r="C70" s="12" t="s">
        <v>31</v>
      </c>
      <c r="D70" s="12" t="s">
        <v>33</v>
      </c>
      <c r="E70" s="13"/>
      <c r="F70" s="13"/>
      <c r="G70" s="33">
        <f t="shared" si="11"/>
        <v>360</v>
      </c>
      <c r="H70" s="33">
        <f t="shared" si="11"/>
        <v>100</v>
      </c>
      <c r="I70" s="33">
        <f t="shared" si="11"/>
        <v>100</v>
      </c>
    </row>
    <row r="71" spans="1:9" ht="56.25" outlineLevel="2">
      <c r="A71" s="11" t="s">
        <v>34</v>
      </c>
      <c r="B71" s="20">
        <v>904</v>
      </c>
      <c r="C71" s="12" t="s">
        <v>31</v>
      </c>
      <c r="D71" s="12" t="s">
        <v>33</v>
      </c>
      <c r="E71" s="13" t="s">
        <v>100</v>
      </c>
      <c r="F71" s="13"/>
      <c r="G71" s="33">
        <f t="shared" si="11"/>
        <v>360</v>
      </c>
      <c r="H71" s="33">
        <f t="shared" si="11"/>
        <v>100</v>
      </c>
      <c r="I71" s="33">
        <f t="shared" si="11"/>
        <v>100</v>
      </c>
    </row>
    <row r="72" spans="1:9" ht="22.5" customHeight="1" outlineLevel="3">
      <c r="A72" s="11" t="s">
        <v>17</v>
      </c>
      <c r="B72" s="20">
        <v>904</v>
      </c>
      <c r="C72" s="12" t="s">
        <v>31</v>
      </c>
      <c r="D72" s="12" t="s">
        <v>33</v>
      </c>
      <c r="E72" s="13" t="s">
        <v>100</v>
      </c>
      <c r="F72" s="13" t="s">
        <v>18</v>
      </c>
      <c r="G72" s="33">
        <f t="shared" si="11"/>
        <v>360</v>
      </c>
      <c r="H72" s="33">
        <f t="shared" si="11"/>
        <v>100</v>
      </c>
      <c r="I72" s="33">
        <f t="shared" si="11"/>
        <v>100</v>
      </c>
    </row>
    <row r="73" spans="1:9" ht="23.25" customHeight="1" outlineLevel="4">
      <c r="A73" s="11" t="s">
        <v>19</v>
      </c>
      <c r="B73" s="20">
        <v>904</v>
      </c>
      <c r="C73" s="12" t="s">
        <v>31</v>
      </c>
      <c r="D73" s="12" t="s">
        <v>33</v>
      </c>
      <c r="E73" s="13" t="s">
        <v>100</v>
      </c>
      <c r="F73" s="13" t="s">
        <v>20</v>
      </c>
      <c r="G73" s="33">
        <v>360</v>
      </c>
      <c r="H73" s="33">
        <v>100</v>
      </c>
      <c r="I73" s="33">
        <v>100</v>
      </c>
    </row>
    <row r="74" spans="1:9" ht="22.7" customHeight="1">
      <c r="A74" s="11" t="s">
        <v>35</v>
      </c>
      <c r="B74" s="20">
        <v>904</v>
      </c>
      <c r="C74" s="12" t="s">
        <v>12</v>
      </c>
      <c r="D74" s="12"/>
      <c r="E74" s="13"/>
      <c r="F74" s="13"/>
      <c r="G74" s="33">
        <f>G75+G100</f>
        <v>6152.4782500000001</v>
      </c>
      <c r="H74" s="33">
        <f>H75+H100</f>
        <v>1425.7170000000001</v>
      </c>
      <c r="I74" s="33">
        <f>I75+I100</f>
        <v>1549.124</v>
      </c>
    </row>
    <row r="75" spans="1:9" ht="23.25" customHeight="1" outlineLevel="1">
      <c r="A75" s="11" t="s">
        <v>36</v>
      </c>
      <c r="B75" s="20">
        <v>904</v>
      </c>
      <c r="C75" s="12" t="s">
        <v>12</v>
      </c>
      <c r="D75" s="12" t="s">
        <v>37</v>
      </c>
      <c r="E75" s="13"/>
      <c r="F75" s="13"/>
      <c r="G75" s="33">
        <f>G76+G82+G88+G79+G85+G97+G91+G94</f>
        <v>5319.335</v>
      </c>
      <c r="H75" s="33">
        <f t="shared" ref="H75:I75" si="12">H76+H82+H88+H79+H85+H97+H91</f>
        <v>1325.7170000000001</v>
      </c>
      <c r="I75" s="33">
        <f t="shared" si="12"/>
        <v>1449.124</v>
      </c>
    </row>
    <row r="76" spans="1:9" ht="56.25" outlineLevel="2">
      <c r="A76" s="11" t="s">
        <v>38</v>
      </c>
      <c r="B76" s="20">
        <v>904</v>
      </c>
      <c r="C76" s="12" t="s">
        <v>12</v>
      </c>
      <c r="D76" s="12" t="s">
        <v>37</v>
      </c>
      <c r="E76" s="13" t="s">
        <v>101</v>
      </c>
      <c r="F76" s="13"/>
      <c r="G76" s="33">
        <f t="shared" ref="G76:I77" si="13">G77</f>
        <v>435.31099999999998</v>
      </c>
      <c r="H76" s="33">
        <f t="shared" si="13"/>
        <v>266.63400000000001</v>
      </c>
      <c r="I76" s="33">
        <f t="shared" si="13"/>
        <v>273.96499999999997</v>
      </c>
    </row>
    <row r="77" spans="1:9" ht="60.75" customHeight="1" outlineLevel="3">
      <c r="A77" s="11" t="s">
        <v>17</v>
      </c>
      <c r="B77" s="20">
        <v>904</v>
      </c>
      <c r="C77" s="12" t="s">
        <v>12</v>
      </c>
      <c r="D77" s="12" t="s">
        <v>37</v>
      </c>
      <c r="E77" s="13" t="s">
        <v>101</v>
      </c>
      <c r="F77" s="13" t="s">
        <v>18</v>
      </c>
      <c r="G77" s="33">
        <f t="shared" si="13"/>
        <v>435.31099999999998</v>
      </c>
      <c r="H77" s="33">
        <f t="shared" si="13"/>
        <v>266.63400000000001</v>
      </c>
      <c r="I77" s="33">
        <f t="shared" si="13"/>
        <v>273.96499999999997</v>
      </c>
    </row>
    <row r="78" spans="1:9" ht="61.5" customHeight="1" outlineLevel="4">
      <c r="A78" s="11" t="s">
        <v>19</v>
      </c>
      <c r="B78" s="20">
        <v>904</v>
      </c>
      <c r="C78" s="12" t="s">
        <v>12</v>
      </c>
      <c r="D78" s="12" t="s">
        <v>37</v>
      </c>
      <c r="E78" s="13" t="s">
        <v>101</v>
      </c>
      <c r="F78" s="13" t="s">
        <v>20</v>
      </c>
      <c r="G78" s="33">
        <v>435.31099999999998</v>
      </c>
      <c r="H78" s="33">
        <v>266.63400000000001</v>
      </c>
      <c r="I78" s="33">
        <v>273.96499999999997</v>
      </c>
    </row>
    <row r="79" spans="1:9" ht="61.5" customHeight="1" outlineLevel="4">
      <c r="A79" s="11" t="s">
        <v>38</v>
      </c>
      <c r="B79" s="20">
        <v>904</v>
      </c>
      <c r="C79" s="12" t="s">
        <v>12</v>
      </c>
      <c r="D79" s="12" t="s">
        <v>37</v>
      </c>
      <c r="E79" s="13" t="s">
        <v>102</v>
      </c>
      <c r="F79" s="13"/>
      <c r="G79" s="33">
        <f t="shared" ref="G79:I80" si="14">G80</f>
        <v>8.8840000000000003</v>
      </c>
      <c r="H79" s="33">
        <f t="shared" si="14"/>
        <v>5.3319999999999999</v>
      </c>
      <c r="I79" s="33">
        <f t="shared" si="14"/>
        <v>5.4790000000000001</v>
      </c>
    </row>
    <row r="80" spans="1:9" ht="61.5" customHeight="1" outlineLevel="4">
      <c r="A80" s="11" t="s">
        <v>17</v>
      </c>
      <c r="B80" s="20">
        <v>904</v>
      </c>
      <c r="C80" s="12" t="s">
        <v>12</v>
      </c>
      <c r="D80" s="12" t="s">
        <v>37</v>
      </c>
      <c r="E80" s="13" t="s">
        <v>102</v>
      </c>
      <c r="F80" s="13" t="s">
        <v>18</v>
      </c>
      <c r="G80" s="33">
        <f t="shared" si="14"/>
        <v>8.8840000000000003</v>
      </c>
      <c r="H80" s="33">
        <f t="shared" si="14"/>
        <v>5.3319999999999999</v>
      </c>
      <c r="I80" s="33">
        <f t="shared" si="14"/>
        <v>5.4790000000000001</v>
      </c>
    </row>
    <row r="81" spans="1:9" ht="61.5" customHeight="1" outlineLevel="4">
      <c r="A81" s="11" t="s">
        <v>19</v>
      </c>
      <c r="B81" s="20">
        <v>904</v>
      </c>
      <c r="C81" s="12" t="s">
        <v>12</v>
      </c>
      <c r="D81" s="12" t="s">
        <v>37</v>
      </c>
      <c r="E81" s="13" t="s">
        <v>102</v>
      </c>
      <c r="F81" s="13" t="s">
        <v>20</v>
      </c>
      <c r="G81" s="33">
        <v>8.8840000000000003</v>
      </c>
      <c r="H81" s="33">
        <v>5.3319999999999999</v>
      </c>
      <c r="I81" s="33">
        <v>5.4790000000000001</v>
      </c>
    </row>
    <row r="82" spans="1:9" ht="75" outlineLevel="2">
      <c r="A82" s="11" t="s">
        <v>39</v>
      </c>
      <c r="B82" s="20">
        <v>904</v>
      </c>
      <c r="C82" s="12" t="s">
        <v>12</v>
      </c>
      <c r="D82" s="12" t="s">
        <v>37</v>
      </c>
      <c r="E82" s="13" t="s">
        <v>103</v>
      </c>
      <c r="F82" s="13"/>
      <c r="G82" s="33">
        <f t="shared" ref="G82:I83" si="15">G83</f>
        <v>579.51</v>
      </c>
      <c r="H82" s="33">
        <f t="shared" si="15"/>
        <v>622.62</v>
      </c>
      <c r="I82" s="33">
        <f t="shared" si="15"/>
        <v>639.46100000000001</v>
      </c>
    </row>
    <row r="83" spans="1:9" ht="56.25" outlineLevel="3">
      <c r="A83" s="11" t="s">
        <v>17</v>
      </c>
      <c r="B83" s="20">
        <v>904</v>
      </c>
      <c r="C83" s="12" t="s">
        <v>12</v>
      </c>
      <c r="D83" s="12" t="s">
        <v>37</v>
      </c>
      <c r="E83" s="13" t="s">
        <v>103</v>
      </c>
      <c r="F83" s="13" t="s">
        <v>18</v>
      </c>
      <c r="G83" s="33">
        <f t="shared" si="15"/>
        <v>579.51</v>
      </c>
      <c r="H83" s="33">
        <f t="shared" si="15"/>
        <v>622.62</v>
      </c>
      <c r="I83" s="33">
        <f t="shared" si="15"/>
        <v>639.46100000000001</v>
      </c>
    </row>
    <row r="84" spans="1:9" ht="56.25" outlineLevel="4">
      <c r="A84" s="11" t="s">
        <v>19</v>
      </c>
      <c r="B84" s="20">
        <v>904</v>
      </c>
      <c r="C84" s="12" t="s">
        <v>12</v>
      </c>
      <c r="D84" s="12" t="s">
        <v>37</v>
      </c>
      <c r="E84" s="13" t="s">
        <v>103</v>
      </c>
      <c r="F84" s="13" t="s">
        <v>20</v>
      </c>
      <c r="G84" s="33">
        <v>579.51</v>
      </c>
      <c r="H84" s="33">
        <v>622.62</v>
      </c>
      <c r="I84" s="33">
        <v>639.46100000000001</v>
      </c>
    </row>
    <row r="85" spans="1:9" ht="66.2" customHeight="1" outlineLevel="2">
      <c r="A85" s="11" t="s">
        <v>39</v>
      </c>
      <c r="B85" s="20">
        <v>904</v>
      </c>
      <c r="C85" s="12" t="s">
        <v>12</v>
      </c>
      <c r="D85" s="12" t="s">
        <v>37</v>
      </c>
      <c r="E85" s="13" t="s">
        <v>104</v>
      </c>
      <c r="F85" s="13"/>
      <c r="G85" s="33">
        <f t="shared" ref="G85:I86" si="16">G86</f>
        <v>30.501000000000001</v>
      </c>
      <c r="H85" s="33">
        <f t="shared" si="16"/>
        <v>31.131</v>
      </c>
      <c r="I85" s="33">
        <f t="shared" si="16"/>
        <v>30.219000000000001</v>
      </c>
    </row>
    <row r="86" spans="1:9" ht="60.75" customHeight="1" outlineLevel="3">
      <c r="A86" s="11" t="s">
        <v>17</v>
      </c>
      <c r="B86" s="20">
        <v>904</v>
      </c>
      <c r="C86" s="12" t="s">
        <v>12</v>
      </c>
      <c r="D86" s="12" t="s">
        <v>37</v>
      </c>
      <c r="E86" s="13" t="s">
        <v>104</v>
      </c>
      <c r="F86" s="13" t="s">
        <v>18</v>
      </c>
      <c r="G86" s="33">
        <f t="shared" si="16"/>
        <v>30.501000000000001</v>
      </c>
      <c r="H86" s="33">
        <f t="shared" si="16"/>
        <v>31.131</v>
      </c>
      <c r="I86" s="33">
        <f t="shared" si="16"/>
        <v>30.219000000000001</v>
      </c>
    </row>
    <row r="87" spans="1:9" ht="60" customHeight="1" outlineLevel="4">
      <c r="A87" s="11" t="s">
        <v>19</v>
      </c>
      <c r="B87" s="20">
        <v>904</v>
      </c>
      <c r="C87" s="12" t="s">
        <v>12</v>
      </c>
      <c r="D87" s="12" t="s">
        <v>37</v>
      </c>
      <c r="E87" s="13" t="s">
        <v>104</v>
      </c>
      <c r="F87" s="13" t="s">
        <v>20</v>
      </c>
      <c r="G87" s="33">
        <v>30.501000000000001</v>
      </c>
      <c r="H87" s="33">
        <v>31.131</v>
      </c>
      <c r="I87" s="33">
        <v>30.219000000000001</v>
      </c>
    </row>
    <row r="88" spans="1:9" ht="56.25" outlineLevel="2">
      <c r="A88" s="11" t="s">
        <v>40</v>
      </c>
      <c r="B88" s="20">
        <v>904</v>
      </c>
      <c r="C88" s="12" t="s">
        <v>12</v>
      </c>
      <c r="D88" s="12" t="s">
        <v>37</v>
      </c>
      <c r="E88" s="13" t="s">
        <v>105</v>
      </c>
      <c r="F88" s="13"/>
      <c r="G88" s="33">
        <f t="shared" ref="G88:I89" si="17">G89</f>
        <v>389.62599999999998</v>
      </c>
      <c r="H88" s="33">
        <f t="shared" si="17"/>
        <v>0</v>
      </c>
      <c r="I88" s="33">
        <f t="shared" si="17"/>
        <v>0</v>
      </c>
    </row>
    <row r="89" spans="1:9" ht="56.25" outlineLevel="3">
      <c r="A89" s="11" t="s">
        <v>17</v>
      </c>
      <c r="B89" s="20">
        <v>904</v>
      </c>
      <c r="C89" s="12" t="s">
        <v>12</v>
      </c>
      <c r="D89" s="12" t="s">
        <v>37</v>
      </c>
      <c r="E89" s="13" t="s">
        <v>105</v>
      </c>
      <c r="F89" s="13" t="s">
        <v>18</v>
      </c>
      <c r="G89" s="33">
        <f t="shared" si="17"/>
        <v>389.62599999999998</v>
      </c>
      <c r="H89" s="33">
        <f t="shared" si="17"/>
        <v>0</v>
      </c>
      <c r="I89" s="33">
        <f t="shared" si="17"/>
        <v>0</v>
      </c>
    </row>
    <row r="90" spans="1:9" ht="56.25" outlineLevel="4">
      <c r="A90" s="11" t="s">
        <v>19</v>
      </c>
      <c r="B90" s="20">
        <v>904</v>
      </c>
      <c r="C90" s="12" t="s">
        <v>12</v>
      </c>
      <c r="D90" s="12" t="s">
        <v>37</v>
      </c>
      <c r="E90" s="13" t="s">
        <v>105</v>
      </c>
      <c r="F90" s="13" t="s">
        <v>20</v>
      </c>
      <c r="G90" s="33">
        <v>389.62599999999998</v>
      </c>
      <c r="H90" s="33">
        <v>0</v>
      </c>
      <c r="I90" s="33">
        <v>0</v>
      </c>
    </row>
    <row r="91" spans="1:9" ht="75" outlineLevel="4">
      <c r="A91" s="21" t="s">
        <v>118</v>
      </c>
      <c r="B91" s="20">
        <v>904</v>
      </c>
      <c r="C91" s="12" t="s">
        <v>12</v>
      </c>
      <c r="D91" s="12" t="s">
        <v>37</v>
      </c>
      <c r="E91" s="23" t="s">
        <v>119</v>
      </c>
      <c r="F91" s="13"/>
      <c r="G91" s="33">
        <f>G92</f>
        <v>700</v>
      </c>
      <c r="H91" s="33">
        <f t="shared" ref="H91:I91" si="18">H92</f>
        <v>400</v>
      </c>
      <c r="I91" s="33">
        <f t="shared" si="18"/>
        <v>500</v>
      </c>
    </row>
    <row r="92" spans="1:9" ht="56.25" outlineLevel="4">
      <c r="A92" s="22" t="s">
        <v>17</v>
      </c>
      <c r="B92" s="20">
        <v>904</v>
      </c>
      <c r="C92" s="12" t="s">
        <v>12</v>
      </c>
      <c r="D92" s="12" t="s">
        <v>37</v>
      </c>
      <c r="E92" s="23" t="s">
        <v>119</v>
      </c>
      <c r="F92" s="13">
        <v>200</v>
      </c>
      <c r="G92" s="33">
        <f>G93</f>
        <v>700</v>
      </c>
      <c r="H92" s="33">
        <f t="shared" ref="H92:I92" si="19">H93</f>
        <v>400</v>
      </c>
      <c r="I92" s="33">
        <f t="shared" si="19"/>
        <v>500</v>
      </c>
    </row>
    <row r="93" spans="1:9" ht="56.25" outlineLevel="4">
      <c r="A93" s="22" t="s">
        <v>19</v>
      </c>
      <c r="B93" s="20">
        <v>904</v>
      </c>
      <c r="C93" s="12" t="s">
        <v>12</v>
      </c>
      <c r="D93" s="12" t="s">
        <v>37</v>
      </c>
      <c r="E93" s="23" t="s">
        <v>119</v>
      </c>
      <c r="F93" s="13">
        <v>240</v>
      </c>
      <c r="G93" s="33">
        <v>700</v>
      </c>
      <c r="H93" s="33">
        <v>400</v>
      </c>
      <c r="I93" s="33">
        <v>500</v>
      </c>
    </row>
    <row r="94" spans="1:9" ht="56.25" outlineLevel="4">
      <c r="A94" s="22" t="s">
        <v>139</v>
      </c>
      <c r="B94" s="20">
        <v>904</v>
      </c>
      <c r="C94" s="12" t="s">
        <v>12</v>
      </c>
      <c r="D94" s="12" t="s">
        <v>37</v>
      </c>
      <c r="E94" s="23" t="s">
        <v>140</v>
      </c>
      <c r="F94" s="13"/>
      <c r="G94" s="33">
        <f>G95</f>
        <v>1717.5</v>
      </c>
      <c r="H94" s="33">
        <v>0</v>
      </c>
      <c r="I94" s="33">
        <v>0</v>
      </c>
    </row>
    <row r="95" spans="1:9" ht="56.25" outlineLevel="4">
      <c r="A95" s="22" t="s">
        <v>17</v>
      </c>
      <c r="B95" s="20">
        <v>904</v>
      </c>
      <c r="C95" s="12" t="s">
        <v>12</v>
      </c>
      <c r="D95" s="12" t="s">
        <v>37</v>
      </c>
      <c r="E95" s="23" t="s">
        <v>140</v>
      </c>
      <c r="F95" s="13">
        <v>200</v>
      </c>
      <c r="G95" s="33">
        <f>G96</f>
        <v>1717.5</v>
      </c>
      <c r="H95" s="33">
        <v>0</v>
      </c>
      <c r="I95" s="33">
        <v>0</v>
      </c>
    </row>
    <row r="96" spans="1:9" ht="56.25" outlineLevel="4">
      <c r="A96" s="22" t="s">
        <v>19</v>
      </c>
      <c r="B96" s="20">
        <v>904</v>
      </c>
      <c r="C96" s="12" t="s">
        <v>12</v>
      </c>
      <c r="D96" s="12" t="s">
        <v>37</v>
      </c>
      <c r="E96" s="23" t="s">
        <v>140</v>
      </c>
      <c r="F96" s="13">
        <v>240</v>
      </c>
      <c r="G96" s="33">
        <v>1717.5</v>
      </c>
      <c r="H96" s="33">
        <v>0</v>
      </c>
      <c r="I96" s="33">
        <v>0</v>
      </c>
    </row>
    <row r="97" spans="1:9" ht="56.25" outlineLevel="2">
      <c r="A97" s="4" t="s">
        <v>38</v>
      </c>
      <c r="B97" s="20">
        <v>904</v>
      </c>
      <c r="C97" s="5" t="s">
        <v>12</v>
      </c>
      <c r="D97" s="5" t="s">
        <v>37</v>
      </c>
      <c r="E97" s="13" t="s">
        <v>116</v>
      </c>
      <c r="F97" s="3"/>
      <c r="G97" s="32">
        <f t="shared" ref="G97:I98" si="20">G98</f>
        <v>1458.0029999999999</v>
      </c>
      <c r="H97" s="32">
        <f t="shared" si="20"/>
        <v>0</v>
      </c>
      <c r="I97" s="32">
        <f t="shared" si="20"/>
        <v>0</v>
      </c>
    </row>
    <row r="98" spans="1:9" ht="56.25" outlineLevel="3">
      <c r="A98" s="4" t="s">
        <v>17</v>
      </c>
      <c r="B98" s="20">
        <v>904</v>
      </c>
      <c r="C98" s="5" t="s">
        <v>12</v>
      </c>
      <c r="D98" s="5" t="s">
        <v>37</v>
      </c>
      <c r="E98" s="13" t="s">
        <v>116</v>
      </c>
      <c r="F98" s="3" t="s">
        <v>18</v>
      </c>
      <c r="G98" s="32">
        <f t="shared" si="20"/>
        <v>1458.0029999999999</v>
      </c>
      <c r="H98" s="32">
        <f t="shared" si="20"/>
        <v>0</v>
      </c>
      <c r="I98" s="32">
        <f t="shared" si="20"/>
        <v>0</v>
      </c>
    </row>
    <row r="99" spans="1:9" ht="56.25" outlineLevel="4">
      <c r="A99" s="4" t="s">
        <v>19</v>
      </c>
      <c r="B99" s="20">
        <v>904</v>
      </c>
      <c r="C99" s="5" t="s">
        <v>12</v>
      </c>
      <c r="D99" s="5" t="s">
        <v>37</v>
      </c>
      <c r="E99" s="13" t="s">
        <v>116</v>
      </c>
      <c r="F99" s="3" t="s">
        <v>20</v>
      </c>
      <c r="G99" s="32">
        <v>1458.0029999999999</v>
      </c>
      <c r="H99" s="32">
        <v>0</v>
      </c>
      <c r="I99" s="32">
        <v>0</v>
      </c>
    </row>
    <row r="100" spans="1:9" ht="37.5" outlineLevel="4">
      <c r="A100" s="11" t="s">
        <v>41</v>
      </c>
      <c r="B100" s="20">
        <v>904</v>
      </c>
      <c r="C100" s="12" t="s">
        <v>12</v>
      </c>
      <c r="D100" s="12" t="s">
        <v>42</v>
      </c>
      <c r="E100" s="13"/>
      <c r="F100" s="13"/>
      <c r="G100" s="33">
        <f>G107+G101+G104</f>
        <v>833.14325000000008</v>
      </c>
      <c r="H100" s="33">
        <f t="shared" ref="H100:I100" si="21">H107+H101+H104</f>
        <v>100</v>
      </c>
      <c r="I100" s="33">
        <f t="shared" si="21"/>
        <v>100</v>
      </c>
    </row>
    <row r="101" spans="1:9" ht="150" outlineLevel="4">
      <c r="A101" s="24" t="s">
        <v>120</v>
      </c>
      <c r="B101" s="20">
        <v>904</v>
      </c>
      <c r="C101" s="12" t="s">
        <v>12</v>
      </c>
      <c r="D101" s="12" t="s">
        <v>42</v>
      </c>
      <c r="E101" s="27" t="s">
        <v>122</v>
      </c>
      <c r="F101" s="13"/>
      <c r="G101" s="33">
        <f>G102</f>
        <v>88.974000000000004</v>
      </c>
      <c r="H101" s="33">
        <f t="shared" ref="H101:I101" si="22">H102</f>
        <v>0</v>
      </c>
      <c r="I101" s="33">
        <f t="shared" si="22"/>
        <v>0</v>
      </c>
    </row>
    <row r="102" spans="1:9" ht="56.25" outlineLevel="4">
      <c r="A102" s="25" t="s">
        <v>17</v>
      </c>
      <c r="B102" s="20">
        <v>904</v>
      </c>
      <c r="C102" s="12" t="s">
        <v>12</v>
      </c>
      <c r="D102" s="12" t="s">
        <v>42</v>
      </c>
      <c r="E102" s="27" t="s">
        <v>122</v>
      </c>
      <c r="F102" s="13">
        <v>200</v>
      </c>
      <c r="G102" s="33">
        <f>G103</f>
        <v>88.974000000000004</v>
      </c>
      <c r="H102" s="33">
        <f t="shared" ref="H102:I102" si="23">H103</f>
        <v>0</v>
      </c>
      <c r="I102" s="33">
        <f t="shared" si="23"/>
        <v>0</v>
      </c>
    </row>
    <row r="103" spans="1:9" ht="56.25" outlineLevel="4">
      <c r="A103" s="25" t="s">
        <v>19</v>
      </c>
      <c r="B103" s="20">
        <v>904</v>
      </c>
      <c r="C103" s="12" t="s">
        <v>12</v>
      </c>
      <c r="D103" s="12" t="s">
        <v>42</v>
      </c>
      <c r="E103" s="27" t="s">
        <v>122</v>
      </c>
      <c r="F103" s="13">
        <v>240</v>
      </c>
      <c r="G103" s="33">
        <v>88.974000000000004</v>
      </c>
      <c r="H103" s="33">
        <v>0</v>
      </c>
      <c r="I103" s="33">
        <v>0</v>
      </c>
    </row>
    <row r="104" spans="1:9" ht="131.25" outlineLevel="4">
      <c r="A104" s="26" t="s">
        <v>121</v>
      </c>
      <c r="B104" s="20">
        <v>904</v>
      </c>
      <c r="C104" s="12" t="s">
        <v>12</v>
      </c>
      <c r="D104" s="12" t="s">
        <v>42</v>
      </c>
      <c r="E104" s="27" t="s">
        <v>123</v>
      </c>
      <c r="F104" s="13"/>
      <c r="G104" s="33">
        <f>G105</f>
        <v>704.16925000000003</v>
      </c>
      <c r="H104" s="33">
        <f t="shared" ref="H104:I104" si="24">H105</f>
        <v>0</v>
      </c>
      <c r="I104" s="33">
        <f t="shared" si="24"/>
        <v>0</v>
      </c>
    </row>
    <row r="105" spans="1:9" ht="56.25" outlineLevel="4">
      <c r="A105" s="25" t="s">
        <v>17</v>
      </c>
      <c r="B105" s="20">
        <v>904</v>
      </c>
      <c r="C105" s="12" t="s">
        <v>12</v>
      </c>
      <c r="D105" s="12" t="s">
        <v>42</v>
      </c>
      <c r="E105" s="27" t="s">
        <v>123</v>
      </c>
      <c r="F105" s="13">
        <v>200</v>
      </c>
      <c r="G105" s="33">
        <f>G106</f>
        <v>704.16925000000003</v>
      </c>
      <c r="H105" s="33">
        <f t="shared" ref="H105:I105" si="25">H106</f>
        <v>0</v>
      </c>
      <c r="I105" s="33">
        <f t="shared" si="25"/>
        <v>0</v>
      </c>
    </row>
    <row r="106" spans="1:9" ht="56.25" outlineLevel="4">
      <c r="A106" s="25" t="s">
        <v>19</v>
      </c>
      <c r="B106" s="20">
        <v>904</v>
      </c>
      <c r="C106" s="12" t="s">
        <v>12</v>
      </c>
      <c r="D106" s="12" t="s">
        <v>42</v>
      </c>
      <c r="E106" s="27" t="s">
        <v>123</v>
      </c>
      <c r="F106" s="13">
        <v>240</v>
      </c>
      <c r="G106" s="33">
        <v>704.16925000000003</v>
      </c>
      <c r="H106" s="33">
        <v>0</v>
      </c>
      <c r="I106" s="33">
        <v>0</v>
      </c>
    </row>
    <row r="107" spans="1:9" ht="37.5" outlineLevel="4">
      <c r="A107" s="11" t="s">
        <v>77</v>
      </c>
      <c r="B107" s="20">
        <v>904</v>
      </c>
      <c r="C107" s="12" t="s">
        <v>12</v>
      </c>
      <c r="D107" s="12" t="s">
        <v>42</v>
      </c>
      <c r="E107" s="13" t="s">
        <v>114</v>
      </c>
      <c r="F107" s="13"/>
      <c r="G107" s="33">
        <f t="shared" ref="G107:I108" si="26">G108</f>
        <v>40</v>
      </c>
      <c r="H107" s="33">
        <f t="shared" si="26"/>
        <v>100</v>
      </c>
      <c r="I107" s="33">
        <f t="shared" si="26"/>
        <v>100</v>
      </c>
    </row>
    <row r="108" spans="1:9" ht="56.25" outlineLevel="4">
      <c r="A108" s="11" t="s">
        <v>17</v>
      </c>
      <c r="B108" s="20">
        <v>904</v>
      </c>
      <c r="C108" s="12" t="s">
        <v>12</v>
      </c>
      <c r="D108" s="12" t="s">
        <v>42</v>
      </c>
      <c r="E108" s="13" t="s">
        <v>114</v>
      </c>
      <c r="F108" s="13" t="s">
        <v>18</v>
      </c>
      <c r="G108" s="33">
        <f t="shared" si="26"/>
        <v>40</v>
      </c>
      <c r="H108" s="33">
        <f t="shared" si="26"/>
        <v>100</v>
      </c>
      <c r="I108" s="33">
        <f t="shared" si="26"/>
        <v>100</v>
      </c>
    </row>
    <row r="109" spans="1:9" ht="56.25" outlineLevel="4">
      <c r="A109" s="11" t="s">
        <v>19</v>
      </c>
      <c r="B109" s="20">
        <v>904</v>
      </c>
      <c r="C109" s="12" t="s">
        <v>12</v>
      </c>
      <c r="D109" s="12" t="s">
        <v>42</v>
      </c>
      <c r="E109" s="13" t="s">
        <v>114</v>
      </c>
      <c r="F109" s="13" t="s">
        <v>20</v>
      </c>
      <c r="G109" s="33">
        <v>40</v>
      </c>
      <c r="H109" s="36">
        <v>100</v>
      </c>
      <c r="I109" s="36">
        <v>100</v>
      </c>
    </row>
    <row r="110" spans="1:9" ht="37.5">
      <c r="A110" s="11" t="s">
        <v>43</v>
      </c>
      <c r="B110" s="20">
        <v>904</v>
      </c>
      <c r="C110" s="12" t="s">
        <v>44</v>
      </c>
      <c r="D110" s="12"/>
      <c r="E110" s="13"/>
      <c r="F110" s="13"/>
      <c r="G110" s="33">
        <f>G111+G117+G121</f>
        <v>3402.1776499999996</v>
      </c>
      <c r="H110" s="33">
        <f>H111+H117+H121</f>
        <v>1670</v>
      </c>
      <c r="I110" s="33">
        <f>I111+I117+I121</f>
        <v>1288</v>
      </c>
    </row>
    <row r="111" spans="1:9" ht="18.75" outlineLevel="1">
      <c r="A111" s="11" t="s">
        <v>45</v>
      </c>
      <c r="B111" s="20">
        <v>904</v>
      </c>
      <c r="C111" s="12" t="s">
        <v>44</v>
      </c>
      <c r="D111" s="12" t="s">
        <v>10</v>
      </c>
      <c r="E111" s="13"/>
      <c r="F111" s="13"/>
      <c r="G111" s="33">
        <f>G112+G115</f>
        <v>30</v>
      </c>
      <c r="H111" s="33">
        <f>H112+H115</f>
        <v>30</v>
      </c>
      <c r="I111" s="33">
        <f>I112+I115</f>
        <v>30</v>
      </c>
    </row>
    <row r="112" spans="1:9" ht="75.75" customHeight="1" outlineLevel="2">
      <c r="A112" s="11" t="s">
        <v>46</v>
      </c>
      <c r="B112" s="20">
        <v>904</v>
      </c>
      <c r="C112" s="12" t="s">
        <v>44</v>
      </c>
      <c r="D112" s="12" t="s">
        <v>10</v>
      </c>
      <c r="E112" s="13" t="s">
        <v>117</v>
      </c>
      <c r="F112" s="13"/>
      <c r="G112" s="33">
        <f t="shared" ref="G112:I113" si="27">G113</f>
        <v>30</v>
      </c>
      <c r="H112" s="33">
        <f t="shared" si="27"/>
        <v>30</v>
      </c>
      <c r="I112" s="33">
        <f t="shared" si="27"/>
        <v>30</v>
      </c>
    </row>
    <row r="113" spans="1:9" ht="56.25" outlineLevel="3">
      <c r="A113" s="11" t="s">
        <v>17</v>
      </c>
      <c r="B113" s="20">
        <v>904</v>
      </c>
      <c r="C113" s="12" t="s">
        <v>44</v>
      </c>
      <c r="D113" s="12" t="s">
        <v>10</v>
      </c>
      <c r="E113" s="13" t="s">
        <v>117</v>
      </c>
      <c r="F113" s="13" t="s">
        <v>18</v>
      </c>
      <c r="G113" s="33">
        <f t="shared" si="27"/>
        <v>30</v>
      </c>
      <c r="H113" s="33">
        <f t="shared" si="27"/>
        <v>30</v>
      </c>
      <c r="I113" s="33">
        <f t="shared" si="27"/>
        <v>30</v>
      </c>
    </row>
    <row r="114" spans="1:9" ht="56.25" outlineLevel="4">
      <c r="A114" s="11" t="s">
        <v>19</v>
      </c>
      <c r="B114" s="20">
        <v>904</v>
      </c>
      <c r="C114" s="12" t="s">
        <v>44</v>
      </c>
      <c r="D114" s="12" t="s">
        <v>10</v>
      </c>
      <c r="E114" s="13" t="s">
        <v>117</v>
      </c>
      <c r="F114" s="13" t="s">
        <v>20</v>
      </c>
      <c r="G114" s="33">
        <v>30</v>
      </c>
      <c r="H114" s="33">
        <v>30</v>
      </c>
      <c r="I114" s="33">
        <v>30</v>
      </c>
    </row>
    <row r="115" spans="1:9" ht="0.75" customHeight="1" outlineLevel="4">
      <c r="A115" s="11" t="s">
        <v>78</v>
      </c>
      <c r="B115" s="20">
        <v>904</v>
      </c>
      <c r="C115" s="12" t="s">
        <v>44</v>
      </c>
      <c r="D115" s="12" t="s">
        <v>10</v>
      </c>
      <c r="E115" s="13" t="s">
        <v>71</v>
      </c>
      <c r="F115" s="13"/>
      <c r="G115" s="33">
        <f>G116</f>
        <v>0</v>
      </c>
      <c r="H115" s="33">
        <f>H116</f>
        <v>0</v>
      </c>
      <c r="I115" s="33">
        <f>I116</f>
        <v>0</v>
      </c>
    </row>
    <row r="116" spans="1:9" ht="18.75" hidden="1" outlineLevel="4">
      <c r="A116" s="11" t="s">
        <v>47</v>
      </c>
      <c r="B116" s="20">
        <v>904</v>
      </c>
      <c r="C116" s="12" t="s">
        <v>44</v>
      </c>
      <c r="D116" s="12" t="s">
        <v>10</v>
      </c>
      <c r="E116" s="13" t="s">
        <v>71</v>
      </c>
      <c r="F116" s="13">
        <v>240</v>
      </c>
      <c r="G116" s="33">
        <v>0</v>
      </c>
      <c r="H116" s="33">
        <v>0</v>
      </c>
      <c r="I116" s="33">
        <v>0</v>
      </c>
    </row>
    <row r="117" spans="1:9" ht="24" customHeight="1" outlineLevel="1" collapsed="1">
      <c r="A117" s="11" t="s">
        <v>48</v>
      </c>
      <c r="B117" s="20">
        <v>904</v>
      </c>
      <c r="C117" s="12" t="s">
        <v>44</v>
      </c>
      <c r="D117" s="12" t="s">
        <v>49</v>
      </c>
      <c r="E117" s="13"/>
      <c r="F117" s="13"/>
      <c r="G117" s="33">
        <f t="shared" ref="G117:I119" si="28">G118</f>
        <v>515</v>
      </c>
      <c r="H117" s="33">
        <f t="shared" si="28"/>
        <v>490</v>
      </c>
      <c r="I117" s="33">
        <f t="shared" si="28"/>
        <v>350</v>
      </c>
    </row>
    <row r="118" spans="1:9" ht="39" customHeight="1" outlineLevel="2">
      <c r="A118" s="11" t="s">
        <v>79</v>
      </c>
      <c r="B118" s="20">
        <v>904</v>
      </c>
      <c r="C118" s="12" t="s">
        <v>44</v>
      </c>
      <c r="D118" s="12" t="s">
        <v>49</v>
      </c>
      <c r="E118" s="13" t="s">
        <v>106</v>
      </c>
      <c r="F118" s="13"/>
      <c r="G118" s="33">
        <f t="shared" si="28"/>
        <v>515</v>
      </c>
      <c r="H118" s="33">
        <f t="shared" si="28"/>
        <v>490</v>
      </c>
      <c r="I118" s="33">
        <f t="shared" si="28"/>
        <v>350</v>
      </c>
    </row>
    <row r="119" spans="1:9" ht="56.25" outlineLevel="3">
      <c r="A119" s="11" t="s">
        <v>17</v>
      </c>
      <c r="B119" s="20">
        <v>904</v>
      </c>
      <c r="C119" s="12" t="s">
        <v>44</v>
      </c>
      <c r="D119" s="12" t="s">
        <v>49</v>
      </c>
      <c r="E119" s="13" t="s">
        <v>106</v>
      </c>
      <c r="F119" s="13" t="s">
        <v>18</v>
      </c>
      <c r="G119" s="33">
        <f t="shared" si="28"/>
        <v>515</v>
      </c>
      <c r="H119" s="33">
        <f t="shared" si="28"/>
        <v>490</v>
      </c>
      <c r="I119" s="33">
        <f t="shared" si="28"/>
        <v>350</v>
      </c>
    </row>
    <row r="120" spans="1:9" ht="59.25" customHeight="1" outlineLevel="4">
      <c r="A120" s="11" t="s">
        <v>19</v>
      </c>
      <c r="B120" s="20">
        <v>904</v>
      </c>
      <c r="C120" s="12" t="s">
        <v>44</v>
      </c>
      <c r="D120" s="12" t="s">
        <v>49</v>
      </c>
      <c r="E120" s="13" t="s">
        <v>106</v>
      </c>
      <c r="F120" s="13" t="s">
        <v>20</v>
      </c>
      <c r="G120" s="33">
        <v>515</v>
      </c>
      <c r="H120" s="33">
        <v>490</v>
      </c>
      <c r="I120" s="33">
        <v>350</v>
      </c>
    </row>
    <row r="121" spans="1:9" ht="24.75" customHeight="1" outlineLevel="1">
      <c r="A121" s="11" t="s">
        <v>50</v>
      </c>
      <c r="B121" s="20">
        <v>904</v>
      </c>
      <c r="C121" s="12" t="s">
        <v>44</v>
      </c>
      <c r="D121" s="12" t="s">
        <v>31</v>
      </c>
      <c r="E121" s="13"/>
      <c r="F121" s="13"/>
      <c r="G121" s="33">
        <f>G122+G129+G132+G138+G143+G146+G152+G149+G135</f>
        <v>2857.1776499999996</v>
      </c>
      <c r="H121" s="33">
        <f>H122+H129+H132+H138+H143+H146+H152+H149+H135</f>
        <v>1150</v>
      </c>
      <c r="I121" s="33">
        <f>I122+I129+I132+I138+I143+I146+I152+I149+I135</f>
        <v>908</v>
      </c>
    </row>
    <row r="122" spans="1:9" ht="45.75" customHeight="1" outlineLevel="2">
      <c r="A122" s="11" t="s">
        <v>80</v>
      </c>
      <c r="B122" s="20">
        <v>904</v>
      </c>
      <c r="C122" s="12" t="s">
        <v>44</v>
      </c>
      <c r="D122" s="12" t="s">
        <v>31</v>
      </c>
      <c r="E122" s="13" t="s">
        <v>107</v>
      </c>
      <c r="F122" s="13"/>
      <c r="G122" s="33">
        <f>G123+G128+G125</f>
        <v>1507.7426499999997</v>
      </c>
      <c r="H122" s="33">
        <f>H123+H128</f>
        <v>878</v>
      </c>
      <c r="I122" s="33">
        <f>I123+I128</f>
        <v>878</v>
      </c>
    </row>
    <row r="123" spans="1:9" ht="56.25" outlineLevel="3">
      <c r="A123" s="11" t="s">
        <v>17</v>
      </c>
      <c r="B123" s="20">
        <v>904</v>
      </c>
      <c r="C123" s="12" t="s">
        <v>44</v>
      </c>
      <c r="D123" s="12" t="s">
        <v>31</v>
      </c>
      <c r="E123" s="13" t="s">
        <v>107</v>
      </c>
      <c r="F123" s="13" t="s">
        <v>18</v>
      </c>
      <c r="G123" s="33">
        <f>G124</f>
        <v>1236.8499999999999</v>
      </c>
      <c r="H123" s="33">
        <f t="shared" ref="H123:I123" si="29">H124</f>
        <v>850</v>
      </c>
      <c r="I123" s="33">
        <f t="shared" si="29"/>
        <v>850</v>
      </c>
    </row>
    <row r="124" spans="1:9" ht="56.25" outlineLevel="4">
      <c r="A124" s="11" t="s">
        <v>19</v>
      </c>
      <c r="B124" s="20">
        <v>904</v>
      </c>
      <c r="C124" s="12" t="s">
        <v>44</v>
      </c>
      <c r="D124" s="12" t="s">
        <v>31</v>
      </c>
      <c r="E124" s="13" t="s">
        <v>107</v>
      </c>
      <c r="F124" s="13" t="s">
        <v>20</v>
      </c>
      <c r="G124" s="33">
        <v>1236.8499999999999</v>
      </c>
      <c r="H124" s="33">
        <v>850</v>
      </c>
      <c r="I124" s="33">
        <v>850</v>
      </c>
    </row>
    <row r="125" spans="1:9" ht="56.25" outlineLevel="4">
      <c r="A125" s="44" t="s">
        <v>141</v>
      </c>
      <c r="B125" s="20">
        <v>904</v>
      </c>
      <c r="C125" s="12" t="s">
        <v>44</v>
      </c>
      <c r="D125" s="12" t="s">
        <v>31</v>
      </c>
      <c r="E125" s="13" t="s">
        <v>107</v>
      </c>
      <c r="F125" s="13">
        <v>400</v>
      </c>
      <c r="G125" s="33">
        <f>G126</f>
        <v>243.33199999999999</v>
      </c>
      <c r="H125" s="33">
        <v>0</v>
      </c>
      <c r="I125" s="33">
        <v>0</v>
      </c>
    </row>
    <row r="126" spans="1:9" ht="18.75" outlineLevel="4">
      <c r="A126" s="44" t="s">
        <v>142</v>
      </c>
      <c r="B126" s="20">
        <v>904</v>
      </c>
      <c r="C126" s="12" t="s">
        <v>44</v>
      </c>
      <c r="D126" s="12" t="s">
        <v>31</v>
      </c>
      <c r="E126" s="13" t="s">
        <v>107</v>
      </c>
      <c r="F126" s="13">
        <v>410</v>
      </c>
      <c r="G126" s="33">
        <v>243.33199999999999</v>
      </c>
      <c r="H126" s="33">
        <v>0</v>
      </c>
      <c r="I126" s="33">
        <v>0</v>
      </c>
    </row>
    <row r="127" spans="1:9" ht="18.75" outlineLevel="4">
      <c r="A127" s="11" t="s">
        <v>21</v>
      </c>
      <c r="B127" s="20">
        <v>904</v>
      </c>
      <c r="C127" s="12" t="s">
        <v>44</v>
      </c>
      <c r="D127" s="12" t="s">
        <v>31</v>
      </c>
      <c r="E127" s="13" t="s">
        <v>107</v>
      </c>
      <c r="F127" s="13">
        <v>800</v>
      </c>
      <c r="G127" s="33">
        <f>G128</f>
        <v>27.560649999999999</v>
      </c>
      <c r="H127" s="33">
        <f t="shared" ref="H127:I127" si="30">H128</f>
        <v>28</v>
      </c>
      <c r="I127" s="33">
        <f t="shared" si="30"/>
        <v>28</v>
      </c>
    </row>
    <row r="128" spans="1:9" ht="55.5" customHeight="1" outlineLevel="4">
      <c r="A128" s="11" t="s">
        <v>51</v>
      </c>
      <c r="B128" s="20">
        <v>904</v>
      </c>
      <c r="C128" s="12" t="s">
        <v>44</v>
      </c>
      <c r="D128" s="12" t="s">
        <v>31</v>
      </c>
      <c r="E128" s="13" t="s">
        <v>107</v>
      </c>
      <c r="F128" s="13">
        <v>830</v>
      </c>
      <c r="G128" s="33">
        <v>27.560649999999999</v>
      </c>
      <c r="H128" s="33">
        <v>28</v>
      </c>
      <c r="I128" s="33">
        <v>28</v>
      </c>
    </row>
    <row r="129" spans="1:9" ht="18.75" hidden="1" outlineLevel="2">
      <c r="A129" s="11" t="s">
        <v>52</v>
      </c>
      <c r="B129" s="20">
        <v>904</v>
      </c>
      <c r="C129" s="12" t="s">
        <v>44</v>
      </c>
      <c r="D129" s="12" t="s">
        <v>31</v>
      </c>
      <c r="E129" s="13" t="s">
        <v>108</v>
      </c>
      <c r="F129" s="13"/>
      <c r="G129" s="33">
        <f t="shared" ref="G129:I130" si="31">G130</f>
        <v>0</v>
      </c>
      <c r="H129" s="33">
        <f t="shared" si="31"/>
        <v>0</v>
      </c>
      <c r="I129" s="33">
        <f t="shared" si="31"/>
        <v>0</v>
      </c>
    </row>
    <row r="130" spans="1:9" ht="56.25" hidden="1" outlineLevel="3">
      <c r="A130" s="11" t="s">
        <v>17</v>
      </c>
      <c r="B130" s="20">
        <v>904</v>
      </c>
      <c r="C130" s="12" t="s">
        <v>44</v>
      </c>
      <c r="D130" s="12" t="s">
        <v>31</v>
      </c>
      <c r="E130" s="13" t="s">
        <v>108</v>
      </c>
      <c r="F130" s="13" t="s">
        <v>18</v>
      </c>
      <c r="G130" s="33">
        <f t="shared" si="31"/>
        <v>0</v>
      </c>
      <c r="H130" s="33">
        <f t="shared" si="31"/>
        <v>0</v>
      </c>
      <c r="I130" s="33">
        <f t="shared" si="31"/>
        <v>0</v>
      </c>
    </row>
    <row r="131" spans="1:9" ht="56.25" hidden="1" outlineLevel="4">
      <c r="A131" s="11" t="s">
        <v>19</v>
      </c>
      <c r="B131" s="20">
        <v>904</v>
      </c>
      <c r="C131" s="12" t="s">
        <v>44</v>
      </c>
      <c r="D131" s="12" t="s">
        <v>31</v>
      </c>
      <c r="E131" s="13" t="s">
        <v>108</v>
      </c>
      <c r="F131" s="13" t="s">
        <v>20</v>
      </c>
      <c r="G131" s="33">
        <v>0</v>
      </c>
      <c r="H131" s="33">
        <v>0</v>
      </c>
      <c r="I131" s="33">
        <v>0</v>
      </c>
    </row>
    <row r="132" spans="1:9" ht="42" customHeight="1" outlineLevel="2" collapsed="1">
      <c r="A132" s="11" t="s">
        <v>53</v>
      </c>
      <c r="B132" s="20">
        <v>904</v>
      </c>
      <c r="C132" s="12" t="s">
        <v>44</v>
      </c>
      <c r="D132" s="12" t="s">
        <v>31</v>
      </c>
      <c r="E132" s="13" t="s">
        <v>109</v>
      </c>
      <c r="F132" s="13"/>
      <c r="G132" s="33">
        <f t="shared" ref="G132:I133" si="32">G133</f>
        <v>614.87199999999996</v>
      </c>
      <c r="H132" s="33">
        <f t="shared" si="32"/>
        <v>30</v>
      </c>
      <c r="I132" s="33">
        <f t="shared" si="32"/>
        <v>30</v>
      </c>
    </row>
    <row r="133" spans="1:9" ht="58.7" customHeight="1" outlineLevel="3">
      <c r="A133" s="11" t="s">
        <v>17</v>
      </c>
      <c r="B133" s="20">
        <v>904</v>
      </c>
      <c r="C133" s="12" t="s">
        <v>44</v>
      </c>
      <c r="D133" s="12" t="s">
        <v>31</v>
      </c>
      <c r="E133" s="13" t="s">
        <v>109</v>
      </c>
      <c r="F133" s="13" t="s">
        <v>18</v>
      </c>
      <c r="G133" s="33">
        <f t="shared" si="32"/>
        <v>614.87199999999996</v>
      </c>
      <c r="H133" s="33">
        <f t="shared" si="32"/>
        <v>30</v>
      </c>
      <c r="I133" s="33">
        <f t="shared" si="32"/>
        <v>30</v>
      </c>
    </row>
    <row r="134" spans="1:9" ht="57" customHeight="1" outlineLevel="4">
      <c r="A134" s="11" t="s">
        <v>19</v>
      </c>
      <c r="B134" s="20">
        <v>904</v>
      </c>
      <c r="C134" s="12" t="s">
        <v>44</v>
      </c>
      <c r="D134" s="12" t="s">
        <v>31</v>
      </c>
      <c r="E134" s="13" t="s">
        <v>109</v>
      </c>
      <c r="F134" s="13" t="s">
        <v>20</v>
      </c>
      <c r="G134" s="33">
        <v>614.87199999999996</v>
      </c>
      <c r="H134" s="33">
        <v>30</v>
      </c>
      <c r="I134" s="33">
        <v>30</v>
      </c>
    </row>
    <row r="135" spans="1:9" ht="39.75" hidden="1" customHeight="1" outlineLevel="4">
      <c r="A135" s="11" t="s">
        <v>81</v>
      </c>
      <c r="B135" s="20">
        <v>904</v>
      </c>
      <c r="C135" s="12" t="s">
        <v>44</v>
      </c>
      <c r="D135" s="12" t="s">
        <v>31</v>
      </c>
      <c r="E135" s="13" t="s">
        <v>89</v>
      </c>
      <c r="F135" s="13"/>
      <c r="G135" s="33">
        <f>G136</f>
        <v>0</v>
      </c>
      <c r="H135" s="33">
        <f t="shared" ref="H135:I135" si="33">H136</f>
        <v>0</v>
      </c>
      <c r="I135" s="33">
        <f t="shared" si="33"/>
        <v>0</v>
      </c>
    </row>
    <row r="136" spans="1:9" ht="58.5" hidden="1" customHeight="1" outlineLevel="4">
      <c r="A136" s="11" t="s">
        <v>17</v>
      </c>
      <c r="B136" s="20">
        <v>904</v>
      </c>
      <c r="C136" s="12" t="s">
        <v>44</v>
      </c>
      <c r="D136" s="12" t="s">
        <v>31</v>
      </c>
      <c r="E136" s="13" t="s">
        <v>88</v>
      </c>
      <c r="F136" s="13" t="s">
        <v>18</v>
      </c>
      <c r="G136" s="33">
        <f>G137</f>
        <v>0</v>
      </c>
      <c r="H136" s="33">
        <f t="shared" ref="H136:I136" si="34">H137</f>
        <v>0</v>
      </c>
      <c r="I136" s="33">
        <f t="shared" si="34"/>
        <v>0</v>
      </c>
    </row>
    <row r="137" spans="1:9" ht="57.75" hidden="1" customHeight="1" outlineLevel="4">
      <c r="A137" s="11" t="s">
        <v>19</v>
      </c>
      <c r="B137" s="20">
        <v>904</v>
      </c>
      <c r="C137" s="12" t="s">
        <v>44</v>
      </c>
      <c r="D137" s="12" t="s">
        <v>31</v>
      </c>
      <c r="E137" s="13" t="s">
        <v>88</v>
      </c>
      <c r="F137" s="13" t="s">
        <v>20</v>
      </c>
      <c r="G137" s="33">
        <v>0</v>
      </c>
      <c r="H137" s="33">
        <v>0</v>
      </c>
      <c r="I137" s="33">
        <v>0</v>
      </c>
    </row>
    <row r="138" spans="1:9" ht="37.5" outlineLevel="2" collapsed="1">
      <c r="A138" s="11" t="s">
        <v>54</v>
      </c>
      <c r="B138" s="20">
        <v>904</v>
      </c>
      <c r="C138" s="12" t="s">
        <v>44</v>
      </c>
      <c r="D138" s="12" t="s">
        <v>31</v>
      </c>
      <c r="E138" s="13" t="s">
        <v>115</v>
      </c>
      <c r="F138" s="13"/>
      <c r="G138" s="33">
        <f>G139+G141</f>
        <v>734.56299999999999</v>
      </c>
      <c r="H138" s="33">
        <f>H139+H141</f>
        <v>242</v>
      </c>
      <c r="I138" s="33">
        <f>I139+I141</f>
        <v>0</v>
      </c>
    </row>
    <row r="139" spans="1:9" ht="56.25" outlineLevel="3">
      <c r="A139" s="11" t="s">
        <v>17</v>
      </c>
      <c r="B139" s="20">
        <v>904</v>
      </c>
      <c r="C139" s="12" t="s">
        <v>44</v>
      </c>
      <c r="D139" s="12" t="s">
        <v>31</v>
      </c>
      <c r="E139" s="13" t="s">
        <v>115</v>
      </c>
      <c r="F139" s="13" t="s">
        <v>18</v>
      </c>
      <c r="G139" s="33">
        <f>G140</f>
        <v>734.56299999999999</v>
      </c>
      <c r="H139" s="33">
        <f>H140</f>
        <v>242</v>
      </c>
      <c r="I139" s="33">
        <f>I140</f>
        <v>0</v>
      </c>
    </row>
    <row r="140" spans="1:9" ht="60.75" customHeight="1" outlineLevel="4">
      <c r="A140" s="11" t="s">
        <v>19</v>
      </c>
      <c r="B140" s="20">
        <v>904</v>
      </c>
      <c r="C140" s="12" t="s">
        <v>44</v>
      </c>
      <c r="D140" s="12" t="s">
        <v>31</v>
      </c>
      <c r="E140" s="13" t="s">
        <v>115</v>
      </c>
      <c r="F140" s="13" t="s">
        <v>20</v>
      </c>
      <c r="G140" s="33">
        <v>734.56299999999999</v>
      </c>
      <c r="H140" s="33">
        <v>242</v>
      </c>
      <c r="I140" s="33">
        <v>0</v>
      </c>
    </row>
    <row r="141" spans="1:9" ht="1.5" hidden="1" customHeight="1" outlineLevel="3">
      <c r="A141" s="4" t="s">
        <v>21</v>
      </c>
      <c r="B141" s="20">
        <v>904</v>
      </c>
      <c r="C141" s="5" t="s">
        <v>44</v>
      </c>
      <c r="D141" s="5" t="s">
        <v>31</v>
      </c>
      <c r="E141" s="3" t="s">
        <v>55</v>
      </c>
      <c r="F141" s="3" t="s">
        <v>22</v>
      </c>
      <c r="G141" s="32">
        <f>G142</f>
        <v>0</v>
      </c>
      <c r="H141" s="32">
        <f>H142</f>
        <v>0</v>
      </c>
      <c r="I141" s="32">
        <f>I142</f>
        <v>0</v>
      </c>
    </row>
    <row r="142" spans="1:9" ht="18.75" hidden="1" outlineLevel="4">
      <c r="A142" s="4" t="s">
        <v>56</v>
      </c>
      <c r="B142" s="20">
        <v>904</v>
      </c>
      <c r="C142" s="5" t="s">
        <v>44</v>
      </c>
      <c r="D142" s="5" t="s">
        <v>31</v>
      </c>
      <c r="E142" s="3" t="s">
        <v>55</v>
      </c>
      <c r="F142" s="3" t="s">
        <v>57</v>
      </c>
      <c r="G142" s="32"/>
      <c r="H142" s="32"/>
      <c r="I142" s="32"/>
    </row>
    <row r="143" spans="1:9" ht="60.75" hidden="1" customHeight="1" outlineLevel="2" collapsed="1">
      <c r="A143" s="4" t="s">
        <v>58</v>
      </c>
      <c r="B143" s="20">
        <v>904</v>
      </c>
      <c r="C143" s="5" t="s">
        <v>44</v>
      </c>
      <c r="D143" s="5" t="s">
        <v>31</v>
      </c>
      <c r="E143" s="10" t="s">
        <v>87</v>
      </c>
      <c r="F143" s="3"/>
      <c r="G143" s="32">
        <f t="shared" ref="G143:I144" si="35">G144</f>
        <v>0</v>
      </c>
      <c r="H143" s="32">
        <f t="shared" si="35"/>
        <v>0</v>
      </c>
      <c r="I143" s="32">
        <f t="shared" si="35"/>
        <v>0</v>
      </c>
    </row>
    <row r="144" spans="1:9" ht="60" hidden="1" customHeight="1" outlineLevel="3">
      <c r="A144" s="4" t="s">
        <v>17</v>
      </c>
      <c r="B144" s="20">
        <v>904</v>
      </c>
      <c r="C144" s="5" t="s">
        <v>44</v>
      </c>
      <c r="D144" s="5" t="s">
        <v>31</v>
      </c>
      <c r="E144" s="10" t="s">
        <v>87</v>
      </c>
      <c r="F144" s="3" t="s">
        <v>18</v>
      </c>
      <c r="G144" s="32">
        <f t="shared" si="35"/>
        <v>0</v>
      </c>
      <c r="H144" s="32">
        <f t="shared" si="35"/>
        <v>0</v>
      </c>
      <c r="I144" s="32">
        <f t="shared" si="35"/>
        <v>0</v>
      </c>
    </row>
    <row r="145" spans="1:9" ht="58.5" hidden="1" customHeight="1" outlineLevel="4">
      <c r="A145" s="4" t="s">
        <v>19</v>
      </c>
      <c r="B145" s="20">
        <v>904</v>
      </c>
      <c r="C145" s="5" t="s">
        <v>44</v>
      </c>
      <c r="D145" s="5" t="s">
        <v>31</v>
      </c>
      <c r="E145" s="10" t="s">
        <v>87</v>
      </c>
      <c r="F145" s="3" t="s">
        <v>20</v>
      </c>
      <c r="G145" s="32"/>
      <c r="H145" s="32"/>
      <c r="I145" s="32"/>
    </row>
    <row r="146" spans="1:9" ht="37.5" hidden="1" outlineLevel="2">
      <c r="A146" s="4" t="s">
        <v>59</v>
      </c>
      <c r="B146" s="20">
        <v>904</v>
      </c>
      <c r="C146" s="5" t="s">
        <v>44</v>
      </c>
      <c r="D146" s="5" t="s">
        <v>31</v>
      </c>
      <c r="E146" s="10" t="s">
        <v>86</v>
      </c>
      <c r="F146" s="3"/>
      <c r="G146" s="32">
        <f t="shared" ref="G146:I147" si="36">G147</f>
        <v>0</v>
      </c>
      <c r="H146" s="32">
        <f t="shared" si="36"/>
        <v>0</v>
      </c>
      <c r="I146" s="32">
        <f t="shared" si="36"/>
        <v>0</v>
      </c>
    </row>
    <row r="147" spans="1:9" ht="56.25" hidden="1" outlineLevel="3">
      <c r="A147" s="4" t="s">
        <v>17</v>
      </c>
      <c r="B147" s="20">
        <v>904</v>
      </c>
      <c r="C147" s="5" t="s">
        <v>44</v>
      </c>
      <c r="D147" s="5" t="s">
        <v>31</v>
      </c>
      <c r="E147" s="10" t="s">
        <v>86</v>
      </c>
      <c r="F147" s="3" t="s">
        <v>18</v>
      </c>
      <c r="G147" s="32">
        <f t="shared" si="36"/>
        <v>0</v>
      </c>
      <c r="H147" s="32">
        <f t="shared" si="36"/>
        <v>0</v>
      </c>
      <c r="I147" s="32">
        <f t="shared" si="36"/>
        <v>0</v>
      </c>
    </row>
    <row r="148" spans="1:9" ht="56.25" hidden="1" outlineLevel="4">
      <c r="A148" s="4" t="s">
        <v>19</v>
      </c>
      <c r="B148" s="20">
        <v>904</v>
      </c>
      <c r="C148" s="5" t="s">
        <v>44</v>
      </c>
      <c r="D148" s="5" t="s">
        <v>31</v>
      </c>
      <c r="E148" s="10" t="s">
        <v>86</v>
      </c>
      <c r="F148" s="3" t="s">
        <v>20</v>
      </c>
      <c r="G148" s="32"/>
      <c r="H148" s="32"/>
      <c r="I148" s="32">
        <v>0</v>
      </c>
    </row>
    <row r="149" spans="1:9" ht="93.75" hidden="1" outlineLevel="4">
      <c r="A149" s="9" t="s">
        <v>67</v>
      </c>
      <c r="B149" s="20">
        <v>904</v>
      </c>
      <c r="C149" s="5" t="s">
        <v>44</v>
      </c>
      <c r="D149" s="5" t="s">
        <v>31</v>
      </c>
      <c r="E149" s="10" t="s">
        <v>85</v>
      </c>
      <c r="F149" s="3"/>
      <c r="G149" s="32">
        <f t="shared" ref="G149:I150" si="37">G150</f>
        <v>0</v>
      </c>
      <c r="H149" s="32">
        <f t="shared" si="37"/>
        <v>0</v>
      </c>
      <c r="I149" s="32">
        <f t="shared" si="37"/>
        <v>0</v>
      </c>
    </row>
    <row r="150" spans="1:9" ht="56.25" hidden="1" outlineLevel="4">
      <c r="A150" s="4" t="s">
        <v>17</v>
      </c>
      <c r="B150" s="20">
        <v>904</v>
      </c>
      <c r="C150" s="5" t="s">
        <v>44</v>
      </c>
      <c r="D150" s="5" t="s">
        <v>31</v>
      </c>
      <c r="E150" s="10" t="s">
        <v>85</v>
      </c>
      <c r="F150" s="3">
        <v>200</v>
      </c>
      <c r="G150" s="32">
        <f t="shared" si="37"/>
        <v>0</v>
      </c>
      <c r="H150" s="32">
        <f t="shared" si="37"/>
        <v>0</v>
      </c>
      <c r="I150" s="32">
        <f t="shared" si="37"/>
        <v>0</v>
      </c>
    </row>
    <row r="151" spans="1:9" ht="56.25" hidden="1" outlineLevel="4">
      <c r="A151" s="4" t="s">
        <v>19</v>
      </c>
      <c r="B151" s="20">
        <v>904</v>
      </c>
      <c r="C151" s="5" t="s">
        <v>44</v>
      </c>
      <c r="D151" s="5" t="s">
        <v>31</v>
      </c>
      <c r="E151" s="10" t="s">
        <v>85</v>
      </c>
      <c r="F151" s="3">
        <v>240</v>
      </c>
      <c r="G151" s="32"/>
      <c r="H151" s="32">
        <v>0</v>
      </c>
      <c r="I151" s="32">
        <v>0</v>
      </c>
    </row>
    <row r="152" spans="1:9" ht="37.5" hidden="1" outlineLevel="4">
      <c r="A152" s="4" t="s">
        <v>59</v>
      </c>
      <c r="B152" s="20">
        <v>904</v>
      </c>
      <c r="C152" s="5" t="s">
        <v>44</v>
      </c>
      <c r="D152" s="5" t="s">
        <v>31</v>
      </c>
      <c r="E152" s="10" t="s">
        <v>84</v>
      </c>
      <c r="F152" s="3"/>
      <c r="G152" s="32">
        <f t="shared" ref="G152:I153" si="38">G153</f>
        <v>0</v>
      </c>
      <c r="H152" s="32">
        <f t="shared" si="38"/>
        <v>0</v>
      </c>
      <c r="I152" s="32">
        <f t="shared" si="38"/>
        <v>0</v>
      </c>
    </row>
    <row r="153" spans="1:9" ht="56.25" hidden="1" outlineLevel="4">
      <c r="A153" s="4" t="s">
        <v>17</v>
      </c>
      <c r="B153" s="20">
        <v>904</v>
      </c>
      <c r="C153" s="5" t="s">
        <v>44</v>
      </c>
      <c r="D153" s="5" t="s">
        <v>31</v>
      </c>
      <c r="E153" s="10" t="s">
        <v>84</v>
      </c>
      <c r="F153" s="3" t="s">
        <v>18</v>
      </c>
      <c r="G153" s="32">
        <f t="shared" si="38"/>
        <v>0</v>
      </c>
      <c r="H153" s="32">
        <f t="shared" si="38"/>
        <v>0</v>
      </c>
      <c r="I153" s="32">
        <f t="shared" si="38"/>
        <v>0</v>
      </c>
    </row>
    <row r="154" spans="1:9" ht="56.25" hidden="1" outlineLevel="4">
      <c r="A154" s="4" t="s">
        <v>19</v>
      </c>
      <c r="B154" s="20">
        <v>904</v>
      </c>
      <c r="C154" s="5" t="s">
        <v>44</v>
      </c>
      <c r="D154" s="5" t="s">
        <v>31</v>
      </c>
      <c r="E154" s="10" t="s">
        <v>84</v>
      </c>
      <c r="F154" s="3" t="s">
        <v>20</v>
      </c>
      <c r="G154" s="32"/>
      <c r="H154" s="32"/>
      <c r="I154" s="32"/>
    </row>
    <row r="155" spans="1:9" ht="23.25" customHeight="1" collapsed="1">
      <c r="A155" s="4" t="s">
        <v>60</v>
      </c>
      <c r="B155" s="20">
        <v>904</v>
      </c>
      <c r="C155" s="5" t="s">
        <v>33</v>
      </c>
      <c r="D155" s="5"/>
      <c r="E155" s="3"/>
      <c r="F155" s="3"/>
      <c r="G155" s="32">
        <f t="shared" ref="G155:I158" si="39">G156</f>
        <v>110.3</v>
      </c>
      <c r="H155" s="32">
        <f t="shared" si="39"/>
        <v>110.3</v>
      </c>
      <c r="I155" s="32">
        <f t="shared" si="39"/>
        <v>110.3</v>
      </c>
    </row>
    <row r="156" spans="1:9" ht="18.75" outlineLevel="1">
      <c r="A156" s="4" t="s">
        <v>61</v>
      </c>
      <c r="B156" s="20">
        <v>904</v>
      </c>
      <c r="C156" s="5" t="s">
        <v>33</v>
      </c>
      <c r="D156" s="5" t="s">
        <v>10</v>
      </c>
      <c r="E156" s="3"/>
      <c r="F156" s="3"/>
      <c r="G156" s="32">
        <f t="shared" si="39"/>
        <v>110.3</v>
      </c>
      <c r="H156" s="32">
        <f t="shared" si="39"/>
        <v>110.3</v>
      </c>
      <c r="I156" s="32">
        <f t="shared" si="39"/>
        <v>110.3</v>
      </c>
    </row>
    <row r="157" spans="1:9" ht="41.25" customHeight="1" outlineLevel="2">
      <c r="A157" s="6" t="s">
        <v>82</v>
      </c>
      <c r="B157" s="20">
        <v>904</v>
      </c>
      <c r="C157" s="5" t="s">
        <v>33</v>
      </c>
      <c r="D157" s="5" t="s">
        <v>10</v>
      </c>
      <c r="E157" s="3" t="s">
        <v>110</v>
      </c>
      <c r="F157" s="3"/>
      <c r="G157" s="32">
        <f t="shared" si="39"/>
        <v>110.3</v>
      </c>
      <c r="H157" s="32">
        <f t="shared" si="39"/>
        <v>110.3</v>
      </c>
      <c r="I157" s="32">
        <f t="shared" si="39"/>
        <v>110.3</v>
      </c>
    </row>
    <row r="158" spans="1:9" ht="37.5" outlineLevel="3">
      <c r="A158" s="4" t="s">
        <v>62</v>
      </c>
      <c r="B158" s="20">
        <v>904</v>
      </c>
      <c r="C158" s="5" t="s">
        <v>33</v>
      </c>
      <c r="D158" s="5" t="s">
        <v>10</v>
      </c>
      <c r="E158" s="3" t="s">
        <v>110</v>
      </c>
      <c r="F158" s="3" t="s">
        <v>63</v>
      </c>
      <c r="G158" s="32">
        <f t="shared" si="39"/>
        <v>110.3</v>
      </c>
      <c r="H158" s="32">
        <f t="shared" si="39"/>
        <v>110.3</v>
      </c>
      <c r="I158" s="32">
        <f t="shared" si="39"/>
        <v>110.3</v>
      </c>
    </row>
    <row r="159" spans="1:9" ht="37.5" outlineLevel="4">
      <c r="A159" s="4" t="s">
        <v>64</v>
      </c>
      <c r="B159" s="20">
        <v>904</v>
      </c>
      <c r="C159" s="5" t="s">
        <v>33</v>
      </c>
      <c r="D159" s="5" t="s">
        <v>10</v>
      </c>
      <c r="E159" s="3" t="s">
        <v>110</v>
      </c>
      <c r="F159" s="3" t="s">
        <v>65</v>
      </c>
      <c r="G159" s="32">
        <v>110.3</v>
      </c>
      <c r="H159" s="32">
        <v>110.3</v>
      </c>
      <c r="I159" s="32">
        <v>110.3</v>
      </c>
    </row>
    <row r="160" spans="1:9" ht="27.75" customHeight="1">
      <c r="A160" s="7" t="s">
        <v>66</v>
      </c>
      <c r="B160" s="7"/>
      <c r="C160" s="7"/>
      <c r="D160" s="7"/>
      <c r="E160" s="7"/>
      <c r="F160" s="7"/>
      <c r="G160" s="32">
        <f>G20+G69+G74+G110+G155+G62+G35</f>
        <v>14714.478899999998</v>
      </c>
      <c r="H160" s="32">
        <f t="shared" ref="H160:I160" si="40">H20+H69+H74+H110+H155+H62</f>
        <v>7738.0540000000001</v>
      </c>
      <c r="I160" s="32">
        <f t="shared" si="40"/>
        <v>7931.7260000000006</v>
      </c>
    </row>
    <row r="161" spans="1:7" ht="12.75" customHeight="1">
      <c r="A161" s="8"/>
      <c r="B161" s="8"/>
      <c r="C161" s="8"/>
      <c r="D161" s="8"/>
      <c r="E161" s="8"/>
      <c r="F161" s="8"/>
      <c r="G161" s="8"/>
    </row>
    <row r="162" spans="1:7">
      <c r="A162" s="51"/>
      <c r="B162" s="51"/>
      <c r="C162" s="51"/>
      <c r="D162" s="51"/>
      <c r="E162" s="51"/>
      <c r="F162" s="51"/>
      <c r="G162" s="51"/>
    </row>
  </sheetData>
  <mergeCells count="15">
    <mergeCell ref="A10:I10"/>
    <mergeCell ref="A11:I11"/>
    <mergeCell ref="A1:I1"/>
    <mergeCell ref="A2:I2"/>
    <mergeCell ref="A3:I3"/>
    <mergeCell ref="A4:I4"/>
    <mergeCell ref="A5:I5"/>
    <mergeCell ref="C6:I6"/>
    <mergeCell ref="A7:I7"/>
    <mergeCell ref="A12:I12"/>
    <mergeCell ref="A13:I13"/>
    <mergeCell ref="A14:I14"/>
    <mergeCell ref="A15:I15"/>
    <mergeCell ref="A162:G162"/>
    <mergeCell ref="A16:I16"/>
  </mergeCells>
  <pageMargins left="0.59055118110236227" right="0.59055118110236227" top="0.59055118110236227" bottom="0.59055118110236227" header="0.39370078740157483" footer="0.3937007874015748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учета счетов бюджета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2024-08-20T07:57:18Z</cp:lastPrinted>
  <dcterms:modified xsi:type="dcterms:W3CDTF">2024-08-20T07:57:25Z</dcterms:modified>
</cp:coreProperties>
</file>